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3"/>
  </bookViews>
  <sheets>
    <sheet name="Титул" sheetId="1" r:id="rId1"/>
    <sheet name=" 1 курс" sheetId="2" r:id="rId2"/>
    <sheet name=" 2 курс  " sheetId="3" r:id="rId3"/>
    <sheet name="  3  курс  " sheetId="4" r:id="rId4"/>
  </sheets>
  <definedNames>
    <definedName name="_xlnm.Print_Area" localSheetId="1">' 1 курс'!$A$1:$BE$115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<sst xmlns="http://schemas.openxmlformats.org/spreadsheetml/2006/main" count="1977" uniqueCount="226">
  <si>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</si>
  <si>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</si>
  <si>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</si>
  <si>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</si>
  <si>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</si>
  <si>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</si>
  <si>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</si>
  <si>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</si>
  <si>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</si>
  <si>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</si>
  <si>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</si>
  <si>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</si>
  <si>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</si>
  <si>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</si>
  <si>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</si>
  <si>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</si>
  <si>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</si>
  <si>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</si>
  <si>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</si>
  <si>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</si>
  <si>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</si>
  <si>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</si>
  <si>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</si>
  <si>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</si>
  <si>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</si>
  <si>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</si>
  <si>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</si>
  <si>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</si>
  <si>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</si>
  <si>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</si>
  <si>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</si>
  <si>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</si>
  <si>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</si>
  <si>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</si>
  <si>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</si>
  <si>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Физическая культура </t>
  </si>
  <si>
    <t>ОБЖ</t>
  </si>
  <si>
    <t>Профильный цикл</t>
  </si>
  <si>
    <t>ОДП.04</t>
  </si>
  <si>
    <t>ОП. 00</t>
  </si>
  <si>
    <t>(для НПО)</t>
  </si>
  <si>
    <t>ОП. 01</t>
  </si>
  <si>
    <t>ОП. 02</t>
  </si>
  <si>
    <t>ОП. 03</t>
  </si>
  <si>
    <t>ОП. 04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</si>
  <si>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</si>
  <si>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</si>
  <si>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</si>
  <si>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</si>
  <si>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</si>
  <si>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</si>
  <si>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</si>
  <si>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</si>
  <si>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</si>
  <si>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</si>
  <si>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</si>
  <si>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</si>
  <si>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</si>
  <si>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</si>
  <si>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</si>
  <si>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</si>
  <si>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</si>
  <si>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</si>
  <si>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</si>
  <si>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</si>
  <si>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</si>
  <si>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</si>
  <si>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</si>
  <si>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</si>
  <si>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</si>
  <si>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</si>
  <si>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</si>
  <si>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</si>
  <si>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</si>
  <si>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</si>
  <si>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</si>
  <si>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</si>
  <si>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</si>
  <si>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</si>
  <si>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</si>
  <si>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</si>
  <si>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</si>
  <si>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</si>
  <si>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</si>
  <si>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</si>
  <si>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</si>
  <si>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</si>
  <si>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</si>
  <si>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</si>
  <si>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</si>
  <si>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</si>
  <si>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</si>
  <si>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</si>
  <si>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</si>
  <si>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</si>
  <si>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</si>
  <si>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</si>
  <si>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</si>
  <si>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</si>
  <si>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</si>
  <si>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</si>
  <si>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</si>
  <si>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</si>
  <si>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</si>
  <si>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</si>
  <si>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</si>
  <si>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</si>
  <si>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</si>
  <si>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</si>
  <si>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</si>
  <si>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</si>
  <si>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</si>
  <si>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</si>
  <si>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</si>
  <si>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</si>
  <si>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</si>
  <si>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</si>
  <si>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</si>
  <si>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Устройство, техническое обслуживание и ремонт автомобилей</t>
  </si>
  <si>
    <t>МДК.01.02</t>
  </si>
  <si>
    <t>Общепрофессиональные дисциплины</t>
  </si>
  <si>
    <t>ЕН.0n</t>
  </si>
  <si>
    <t>…..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</si>
  <si>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</si>
  <si>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</si>
  <si>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</si>
  <si>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</si>
  <si>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</si>
  <si>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</si>
  <si>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</si>
  <si>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</si>
  <si>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</si>
  <si>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</si>
  <si>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</si>
  <si>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Русский язык и культура речи</t>
  </si>
  <si>
    <t xml:space="preserve">История 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</si>
  <si>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</si>
  <si>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</si>
  <si>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</si>
  <si>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"_____"_________________20___г.</t>
  </si>
  <si>
    <t>Директор колледжа</t>
  </si>
  <si>
    <t>Утверждаю</t>
  </si>
  <si>
    <t>УП 01</t>
  </si>
  <si>
    <t>ОП. 10</t>
  </si>
  <si>
    <t>ОП. 08</t>
  </si>
  <si>
    <t>ОП. 06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</si>
  <si>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мес..</t>
    </r>
  </si>
  <si>
    <t>География</t>
  </si>
  <si>
    <t xml:space="preserve">Естествознание </t>
  </si>
  <si>
    <t xml:space="preserve">Основы философии </t>
  </si>
  <si>
    <t xml:space="preserve">Защита ДП </t>
  </si>
  <si>
    <t xml:space="preserve">по специальности среднего профессионального образования </t>
  </si>
  <si>
    <t xml:space="preserve">КАЛЕНДАРНЫЙ УЧЕБНЫЙ ГРАФИК </t>
  </si>
  <si>
    <r>
      <t xml:space="preserve">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</si>
  <si>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t>ОП.10</t>
  </si>
  <si>
    <t>ПМ.02</t>
  </si>
  <si>
    <t>УП.02</t>
  </si>
  <si>
    <t>Подготовка к ИГА</t>
  </si>
  <si>
    <t>ГИА.00</t>
  </si>
  <si>
    <t xml:space="preserve">Государственная (итоговая) аттестация </t>
  </si>
  <si>
    <t>ГБПОУ «Златоустовский индустриальный колледж им.П.П.Аносова»</t>
  </si>
  <si>
    <t>Зам.директора по УР______________________ С.Б.Сандалова</t>
  </si>
  <si>
    <t>31.10.-05.11.16</t>
  </si>
  <si>
    <t>26.09.-01.10.16</t>
  </si>
  <si>
    <t>01.09.-03.09.16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</si>
  <si>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</si>
  <si>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</si>
  <si>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</si>
  <si>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</si>
  <si>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</si>
  <si>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</si>
  <si>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</si>
  <si>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</si>
  <si>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Обществознание (включая экономику и право</t>
  </si>
  <si>
    <t>Математика и информатика</t>
  </si>
  <si>
    <t>ОДБ.06</t>
  </si>
  <si>
    <t>ОДБ.07</t>
  </si>
  <si>
    <t>ОДБ.08</t>
  </si>
  <si>
    <t>ОДБ.09</t>
  </si>
  <si>
    <t>ОДП.01</t>
  </si>
  <si>
    <t>История мировой культуры</t>
  </si>
  <si>
    <t>Истрия искусств</t>
  </si>
  <si>
    <t>Перспектива</t>
  </si>
  <si>
    <t>Декоративно прикладное искусство и народные промыслы</t>
  </si>
  <si>
    <t>ОДП.02</t>
  </si>
  <si>
    <t>ОДП.03</t>
  </si>
  <si>
    <t>ОДП.05</t>
  </si>
  <si>
    <t>ОДП.06</t>
  </si>
  <si>
    <t>ОДП.07</t>
  </si>
  <si>
    <t>Правовые основы профессиональной деятельности</t>
  </si>
  <si>
    <t>Информационные технологии в прфессиональной деятельности</t>
  </si>
  <si>
    <t>Рисунок</t>
  </si>
  <si>
    <t>Живопись</t>
  </si>
  <si>
    <t>Цветоведение</t>
  </si>
  <si>
    <t>Технологическая оснастка</t>
  </si>
  <si>
    <t>Технологическое оборудование</t>
  </si>
  <si>
    <t>Материаловедение</t>
  </si>
  <si>
    <t>Творческая и исполнительска деятельность</t>
  </si>
  <si>
    <t>Художественное проектирование изделий декоративно-прикладного искусства</t>
  </si>
  <si>
    <t>Проитзводственно-технологическая деятельность</t>
  </si>
  <si>
    <t>МДК 02.01</t>
  </si>
  <si>
    <t>Технология исполнения изделий декоративно-прикладного и народного искусства</t>
  </si>
  <si>
    <t>УП 02</t>
  </si>
  <si>
    <t>Организация деятельности производственного подразделения</t>
  </si>
  <si>
    <t xml:space="preserve">МДК 03.01 </t>
  </si>
  <si>
    <t>Основы экономики организации</t>
  </si>
  <si>
    <t>Годовой календарный график учебной групы ХП-81на 2016-2076 учебный год (с 01 сентября 2016 года по 31 августа 2017 года)</t>
  </si>
  <si>
    <t>54.02.02  Декоративно-прикладное искусство и народные прмыслы (по видам)</t>
  </si>
  <si>
    <r>
      <t xml:space="preserve">     Квалификация: </t>
    </r>
    <r>
      <rPr>
        <b/>
        <u val="single"/>
        <sz val="12"/>
        <rFont val="Times New Roman"/>
        <family val="1"/>
      </rPr>
      <t>художник народных художественных промыслов</t>
    </r>
  </si>
  <si>
    <r>
      <t>Профиль получаемого профессионального образования гуманитарный</t>
    </r>
    <r>
      <rPr>
        <b/>
        <u val="single"/>
        <sz val="12"/>
        <rFont val="Times New Roman"/>
        <family val="1"/>
      </rPr>
      <t xml:space="preserve"> </t>
    </r>
  </si>
  <si>
    <t>__________________ В.В.Сидоров</t>
  </si>
  <si>
    <t>ПА</t>
  </si>
  <si>
    <t>Годовой календарный график  учебной группы ХП-91 по специальности 54.02.02 Декоративно-прикладное искусство и народные промыслы (по видам) (программа базовой подготовки) на 2016-2017 учебный год (с 01 сентября 2016 года по 31 августа 2017 года)</t>
  </si>
  <si>
    <t>Годовой календарный график учебной группы ХП-71 по специальности  по специальности 54.02.02 Декоративно-прикладное искусство и народные промыслы (по видам) (программа базовой подготовки) 
на 2016-2017 учебный год (с 01 сентября 2016 года по 30 июня 2017 года)</t>
  </si>
  <si>
    <t>ПП.01</t>
  </si>
  <si>
    <t>МДК02.02</t>
  </si>
  <si>
    <t>Технология художественной обработки металлов и сплавов</t>
  </si>
  <si>
    <t>МДК.02.03</t>
  </si>
  <si>
    <t>Технология изготовления холодного оружия</t>
  </si>
  <si>
    <t>ПП.02</t>
  </si>
  <si>
    <t>МДК 03.02</t>
  </si>
  <si>
    <t>Предпринимательская деятельность</t>
  </si>
  <si>
    <t>УП.03</t>
  </si>
  <si>
    <t>ПП 03</t>
  </si>
  <si>
    <t>ЭК</t>
  </si>
  <si>
    <t xml:space="preserve">                                                                                               Зам. директора по УР____________________С.Б.Сандалова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</si>
</sst>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77" fillId="0" borderId="10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/>
    </xf>
    <xf numFmtId="0" fontId="78" fillId="35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8" fillId="34" borderId="14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0" borderId="15" xfId="53" applyFont="1" applyBorder="1" applyAlignment="1">
      <alignment textRotation="90"/>
      <protection/>
    </xf>
    <xf numFmtId="0" fontId="5" fillId="0" borderId="15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12" fillId="0" borderId="13" xfId="53" applyFont="1" applyBorder="1">
      <alignment/>
      <protection/>
    </xf>
    <xf numFmtId="0" fontId="13" fillId="0" borderId="13" xfId="53" applyFont="1" applyBorder="1" applyAlignment="1">
      <alignment horizontal="left"/>
      <protection/>
    </xf>
    <xf numFmtId="0" fontId="0" fillId="0" borderId="13" xfId="53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5" fillId="34" borderId="14" xfId="53" applyFont="1" applyFill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 wrapText="1"/>
      <protection/>
    </xf>
    <xf numFmtId="0" fontId="10" fillId="0" borderId="17" xfId="53" applyFont="1" applyBorder="1" applyAlignment="1">
      <alignment horizontal="center" wrapText="1"/>
      <protection/>
    </xf>
    <xf numFmtId="0" fontId="15" fillId="34" borderId="14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29" fillId="0" borderId="13" xfId="0" applyFont="1" applyBorder="1" applyAlignment="1">
      <alignment horizontal="left" vertical="top" wrapText="1"/>
    </xf>
    <xf numFmtId="0" fontId="28" fillId="34" borderId="14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  <xf numFmtId="0" fontId="29" fillId="33" borderId="18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32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/>
    </xf>
    <xf numFmtId="0" fontId="32" fillId="34" borderId="10" xfId="0" applyFont="1" applyFill="1" applyBorder="1" applyAlignment="1">
      <alignment horizontal="left" vertical="top"/>
    </xf>
    <xf numFmtId="0" fontId="8" fillId="37" borderId="1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" fontId="14" fillId="0" borderId="10" xfId="0" applyNumberFormat="1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/>
    </xf>
    <xf numFmtId="0" fontId="9" fillId="37" borderId="10" xfId="0" applyFont="1" applyFill="1" applyBorder="1" applyAlignment="1">
      <alignment horizontal="left" vertical="top" wrapText="1"/>
    </xf>
    <xf numFmtId="0" fontId="9" fillId="37" borderId="14" xfId="0" applyFont="1" applyFill="1" applyBorder="1" applyAlignment="1">
      <alignment horizontal="center" wrapText="1"/>
    </xf>
    <xf numFmtId="0" fontId="14" fillId="37" borderId="1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textRotation="90"/>
    </xf>
    <xf numFmtId="0" fontId="7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29" fillId="33" borderId="13" xfId="0" applyFont="1" applyFill="1" applyBorder="1" applyAlignment="1">
      <alignment vertical="top" wrapText="1"/>
    </xf>
    <xf numFmtId="0" fontId="14" fillId="38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 wrapText="1"/>
    </xf>
    <xf numFmtId="0" fontId="5" fillId="0" borderId="19" xfId="53" applyFont="1" applyBorder="1" applyAlignment="1">
      <alignment textRotation="90" wrapText="1"/>
      <protection/>
    </xf>
    <xf numFmtId="0" fontId="5" fillId="0" borderId="19" xfId="53" applyFont="1" applyBorder="1" applyAlignment="1">
      <alignment textRotation="90"/>
      <protection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 wrapText="1"/>
    </xf>
    <xf numFmtId="0" fontId="28" fillId="36" borderId="16" xfId="0" applyFont="1" applyFill="1" applyBorder="1" applyAlignment="1">
      <alignment horizontal="center" wrapText="1"/>
    </xf>
    <xf numFmtId="0" fontId="29" fillId="33" borderId="13" xfId="0" applyFont="1" applyFill="1" applyBorder="1" applyAlignment="1">
      <alignment horizontal="left" vertical="top" wrapText="1"/>
    </xf>
    <xf numFmtId="0" fontId="7" fillId="40" borderId="10" xfId="53" applyFont="1" applyFill="1" applyBorder="1" applyAlignment="1">
      <alignment horizontal="center"/>
      <protection/>
    </xf>
    <xf numFmtId="0" fontId="7" fillId="39" borderId="10" xfId="53" applyFont="1" applyFill="1" applyBorder="1" applyAlignment="1">
      <alignment horizontal="center"/>
      <protection/>
    </xf>
    <xf numFmtId="0" fontId="7" fillId="40" borderId="10" xfId="53" applyFont="1" applyFill="1" applyBorder="1" applyAlignment="1">
      <alignment horizontal="center" wrapText="1"/>
      <protection/>
    </xf>
    <xf numFmtId="0" fontId="17" fillId="0" borderId="15" xfId="53" applyFont="1" applyBorder="1" applyAlignment="1">
      <alignment textRotation="90" wrapText="1"/>
      <protection/>
    </xf>
    <xf numFmtId="1" fontId="17" fillId="0" borderId="10" xfId="53" applyNumberFormat="1" applyFont="1" applyBorder="1" applyAlignment="1">
      <alignment horizontal="center" vertical="center" textRotation="90" wrapText="1"/>
      <protection/>
    </xf>
    <xf numFmtId="0" fontId="10" fillId="0" borderId="10" xfId="53" applyFont="1" applyBorder="1" applyAlignment="1">
      <alignment horizontal="center" vertical="center" textRotation="90"/>
      <protection/>
    </xf>
    <xf numFmtId="0" fontId="10" fillId="34" borderId="10" xfId="53" applyFont="1" applyFill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34" borderId="10" xfId="53" applyFont="1" applyFill="1" applyBorder="1" applyAlignment="1">
      <alignment horizontal="center" wrapText="1"/>
      <protection/>
    </xf>
    <xf numFmtId="0" fontId="14" fillId="34" borderId="10" xfId="53" applyFont="1" applyFill="1" applyBorder="1" applyAlignment="1">
      <alignment horizontal="center"/>
      <protection/>
    </xf>
    <xf numFmtId="0" fontId="10" fillId="40" borderId="10" xfId="53" applyFont="1" applyFill="1" applyBorder="1" applyAlignment="1">
      <alignment horizontal="center"/>
      <protection/>
    </xf>
    <xf numFmtId="0" fontId="29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 wrapText="1"/>
    </xf>
    <xf numFmtId="0" fontId="7" fillId="41" borderId="10" xfId="53" applyFont="1" applyFill="1" applyBorder="1" applyAlignment="1">
      <alignment horizontal="center"/>
      <protection/>
    </xf>
    <xf numFmtId="0" fontId="7" fillId="41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5" fillId="0" borderId="13" xfId="53" applyFont="1" applyBorder="1" applyAlignment="1">
      <alignment textRotation="90" wrapText="1"/>
      <protection/>
    </xf>
    <xf numFmtId="0" fontId="14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 wrapText="1"/>
    </xf>
    <xf numFmtId="0" fontId="13" fillId="40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9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7" fillId="0" borderId="2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8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5" xfId="53" applyFont="1" applyBorder="1" applyAlignment="1">
      <alignment/>
      <protection/>
    </xf>
    <xf numFmtId="0" fontId="6" fillId="0" borderId="21" xfId="42" applyBorder="1" applyAlignment="1" applyProtection="1">
      <alignment horizontal="center" textRotation="90"/>
      <protection/>
    </xf>
    <xf numFmtId="0" fontId="6" fillId="0" borderId="14" xfId="42" applyBorder="1" applyAlignment="1" applyProtection="1">
      <alignment horizontal="center" textRotation="90"/>
      <protection/>
    </xf>
    <xf numFmtId="0" fontId="5" fillId="0" borderId="19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0" borderId="18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34" borderId="16" xfId="53" applyFont="1" applyFill="1" applyBorder="1" applyAlignment="1">
      <alignment wrapText="1"/>
      <protection/>
    </xf>
    <xf numFmtId="0" fontId="8" fillId="34" borderId="17" xfId="53" applyFont="1" applyFill="1" applyBorder="1" applyAlignment="1">
      <alignment wrapText="1"/>
      <protection/>
    </xf>
    <xf numFmtId="0" fontId="9" fillId="0" borderId="16" xfId="53" applyFont="1" applyBorder="1" applyAlignment="1">
      <alignment vertical="center" wrapText="1"/>
      <protection/>
    </xf>
    <xf numFmtId="0" fontId="9" fillId="0" borderId="17" xfId="53" applyFont="1" applyBorder="1" applyAlignment="1">
      <alignment vertical="center" wrapText="1"/>
      <protection/>
    </xf>
    <xf numFmtId="0" fontId="9" fillId="0" borderId="16" xfId="53" applyFont="1" applyBorder="1" applyAlignment="1">
      <alignment vertical="center"/>
      <protection/>
    </xf>
    <xf numFmtId="0" fontId="9" fillId="0" borderId="17" xfId="53" applyFont="1" applyBorder="1" applyAlignment="1">
      <alignment vertical="center"/>
      <protection/>
    </xf>
    <xf numFmtId="0" fontId="12" fillId="0" borderId="17" xfId="53" applyFont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 wrapText="1"/>
      <protection/>
    </xf>
    <xf numFmtId="0" fontId="12" fillId="33" borderId="17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/>
      <protection/>
    </xf>
    <xf numFmtId="0" fontId="9" fillId="33" borderId="17" xfId="53" applyFont="1" applyFill="1" applyBorder="1" applyAlignment="1">
      <alignment vertical="center"/>
      <protection/>
    </xf>
    <xf numFmtId="0" fontId="12" fillId="0" borderId="18" xfId="53" applyFont="1" applyBorder="1" applyAlignment="1">
      <alignment vertical="center" wrapText="1"/>
      <protection/>
    </xf>
    <xf numFmtId="0" fontId="9" fillId="0" borderId="18" xfId="53" applyFont="1" applyBorder="1" applyAlignment="1">
      <alignment vertical="center"/>
      <protection/>
    </xf>
    <xf numFmtId="0" fontId="9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horizontal="left" vertical="center"/>
      <protection/>
    </xf>
    <xf numFmtId="0" fontId="9" fillId="0" borderId="17" xfId="53" applyFont="1" applyBorder="1" applyAlignment="1">
      <alignment horizontal="left" vertical="center"/>
      <protection/>
    </xf>
    <xf numFmtId="0" fontId="14" fillId="0" borderId="13" xfId="53" applyFont="1" applyBorder="1" applyAlignment="1">
      <alignment horizontal="left" vertical="center"/>
      <protection/>
    </xf>
    <xf numFmtId="0" fontId="7" fillId="0" borderId="16" xfId="53" applyFont="1" applyBorder="1" applyAlignment="1">
      <alignment wrapText="1"/>
      <protection/>
    </xf>
    <xf numFmtId="0" fontId="7" fillId="0" borderId="17" xfId="53" applyFont="1" applyBorder="1" applyAlignment="1">
      <alignment wrapText="1"/>
      <protection/>
    </xf>
    <xf numFmtId="0" fontId="7" fillId="0" borderId="16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15" fillId="36" borderId="16" xfId="53" applyFont="1" applyFill="1" applyBorder="1" applyAlignment="1">
      <alignment horizontal="center" wrapText="1"/>
      <protection/>
    </xf>
    <xf numFmtId="0" fontId="15" fillId="34" borderId="17" xfId="53" applyFont="1" applyFill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left" wrapText="1"/>
      <protection/>
    </xf>
    <xf numFmtId="0" fontId="7" fillId="42" borderId="16" xfId="53" applyFont="1" applyFill="1" applyBorder="1" applyAlignment="1">
      <alignment horizontal="center" wrapText="1"/>
      <protection/>
    </xf>
    <xf numFmtId="0" fontId="7" fillId="42" borderId="17" xfId="53" applyFont="1" applyFill="1" applyBorder="1" applyAlignment="1">
      <alignment horizontal="center" wrapText="1"/>
      <protection/>
    </xf>
    <xf numFmtId="0" fontId="15" fillId="34" borderId="18" xfId="53" applyFont="1" applyFill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7" xfId="53" applyFont="1" applyFill="1" applyBorder="1" applyAlignment="1">
      <alignment horizontal="center"/>
      <protection/>
    </xf>
    <xf numFmtId="0" fontId="10" fillId="34" borderId="16" xfId="53" applyFont="1" applyFill="1" applyBorder="1" applyAlignment="1">
      <alignment horizontal="center"/>
      <protection/>
    </xf>
    <xf numFmtId="0" fontId="10" fillId="34" borderId="17" xfId="53" applyFont="1" applyFill="1" applyBorder="1" applyAlignment="1">
      <alignment horizontal="center"/>
      <protection/>
    </xf>
    <xf numFmtId="0" fontId="8" fillId="34" borderId="19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11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10" fillId="0" borderId="11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6" xfId="42" applyBorder="1" applyAlignment="1" applyProtection="1">
      <alignment horizontal="center" vertical="center" textRotation="90"/>
      <protection/>
    </xf>
    <xf numFmtId="0" fontId="6" fillId="0" borderId="18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28" fillId="35" borderId="16" xfId="0" applyFont="1" applyFill="1" applyBorder="1" applyAlignment="1">
      <alignment horizontal="left" vertical="top" wrapText="1"/>
    </xf>
    <xf numFmtId="0" fontId="28" fillId="35" borderId="17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8" fillId="36" borderId="16" xfId="0" applyFont="1" applyFill="1" applyBorder="1" applyAlignment="1">
      <alignment horizontal="left" vertical="top" wrapText="1"/>
    </xf>
    <xf numFmtId="0" fontId="28" fillId="36" borderId="17" xfId="0" applyFont="1" applyFill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 wrapText="1"/>
    </xf>
    <xf numFmtId="0" fontId="28" fillId="37" borderId="16" xfId="0" applyFont="1" applyFill="1" applyBorder="1" applyAlignment="1">
      <alignment horizontal="left" vertical="top" wrapText="1"/>
    </xf>
    <xf numFmtId="0" fontId="28" fillId="37" borderId="17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9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33" fillId="0" borderId="16" xfId="42" applyFont="1" applyBorder="1" applyAlignment="1" applyProtection="1">
      <alignment horizontal="center" vertical="center" textRotation="90"/>
      <protection/>
    </xf>
    <xf numFmtId="0" fontId="33" fillId="0" borderId="18" xfId="42" applyFont="1" applyBorder="1" applyAlignment="1" applyProtection="1">
      <alignment horizontal="center" vertical="center" textRotation="90"/>
      <protection/>
    </xf>
    <xf numFmtId="0" fontId="33" fillId="0" borderId="17" xfId="42" applyFont="1" applyBorder="1" applyAlignment="1" applyProtection="1">
      <alignment horizontal="center" vertical="center" textRotation="90"/>
      <protection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8" fillId="35" borderId="16" xfId="0" applyFont="1" applyFill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0" fillId="40" borderId="20" xfId="0" applyFill="1" applyBorder="1" applyAlignment="1">
      <alignment horizontal="center" wrapText="1"/>
    </xf>
    <xf numFmtId="0" fontId="0" fillId="40" borderId="15" xfId="0" applyFill="1" applyBorder="1" applyAlignment="1">
      <alignment horizontal="center" wrapText="1"/>
    </xf>
    <xf numFmtId="0" fontId="14" fillId="35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33" borderId="18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29" fillId="33" borderId="18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7" xfId="0" applyFont="1" applyFill="1" applyBorder="1" applyAlignment="1">
      <alignment horizontal="left" vertical="top" wrapText="1"/>
    </xf>
    <xf numFmtId="0" fontId="8" fillId="35" borderId="22" xfId="0" applyFont="1" applyFill="1" applyBorder="1" applyAlignment="1">
      <alignment horizontal="left" vertical="top" wrapText="1"/>
    </xf>
    <xf numFmtId="0" fontId="8" fillId="35" borderId="23" xfId="0" applyFont="1" applyFill="1" applyBorder="1" applyAlignment="1">
      <alignment horizontal="left" vertical="top" wrapText="1"/>
    </xf>
    <xf numFmtId="0" fontId="8" fillId="35" borderId="21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28" fillId="36" borderId="13" xfId="0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 applyProtection="1">
      <alignment horizontal="left" vertical="top" wrapText="1"/>
      <protection/>
    </xf>
    <xf numFmtId="49" fontId="14" fillId="33" borderId="17" xfId="0" applyNumberFormat="1" applyFont="1" applyFill="1" applyBorder="1" applyAlignment="1" applyProtection="1">
      <alignment horizontal="left" vertical="top" wrapText="1"/>
      <protection/>
    </xf>
    <xf numFmtId="0" fontId="14" fillId="35" borderId="21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40" borderId="19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8" fillId="35" borderId="24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8" fillId="36" borderId="18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/>
    </xf>
    <xf numFmtId="0" fontId="29" fillId="33" borderId="17" xfId="0" applyFont="1" applyFill="1" applyBorder="1" applyAlignment="1">
      <alignment horizontal="left" vertical="top"/>
    </xf>
    <xf numFmtId="0" fontId="14" fillId="40" borderId="16" xfId="0" applyFont="1" applyFill="1" applyBorder="1" applyAlignment="1">
      <alignment horizontal="center"/>
    </xf>
    <xf numFmtId="0" fontId="14" fillId="40" borderId="1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E10" sqref="E10:Q10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6.25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35"/>
      <c r="C1" s="32"/>
      <c r="J1" s="217" t="s">
        <v>141</v>
      </c>
      <c r="K1" s="217"/>
      <c r="L1" s="217"/>
      <c r="M1" s="217"/>
      <c r="N1" s="31"/>
      <c r="O1" s="31"/>
      <c r="P1" s="31"/>
      <c r="Q1" s="3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</row>
    <row r="2" spans="3:101" ht="18">
      <c r="C2" s="32"/>
      <c r="J2" s="34" t="s">
        <v>140</v>
      </c>
      <c r="K2" s="34"/>
      <c r="L2" s="34"/>
      <c r="M2" s="34"/>
      <c r="N2" s="34"/>
      <c r="O2" s="34"/>
      <c r="P2" s="34"/>
      <c r="Q2" s="34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</row>
    <row r="3" spans="3:101" ht="13.5">
      <c r="C3" s="33"/>
      <c r="J3" s="225" t="s">
        <v>210</v>
      </c>
      <c r="K3" s="226"/>
      <c r="L3" s="226"/>
      <c r="M3" s="226"/>
      <c r="N3" s="226"/>
      <c r="O3" s="226"/>
      <c r="P3" s="226"/>
      <c r="Q3" s="226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</row>
    <row r="4" spans="3:101" ht="18">
      <c r="C4" s="32"/>
      <c r="J4" s="31" t="s">
        <v>139</v>
      </c>
      <c r="K4" s="31"/>
      <c r="L4" s="31"/>
      <c r="M4" s="31"/>
      <c r="N4" s="31"/>
      <c r="O4" s="31"/>
      <c r="P4" s="31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</row>
    <row r="5" spans="1:101" ht="66.75" customHeight="1">
      <c r="A5" s="218" t="s">
        <v>152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</row>
    <row r="6" spans="1:101" ht="21.75" customHeight="1">
      <c r="A6" s="220" t="s">
        <v>160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</row>
    <row r="7" spans="1:101" ht="15">
      <c r="A7" s="222" t="s">
        <v>151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</row>
    <row r="8" spans="1:101" ht="34.5" customHeight="1">
      <c r="A8" s="223" t="s">
        <v>207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</row>
    <row r="9" spans="1:101" ht="15">
      <c r="A9" s="222" t="s">
        <v>153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</row>
    <row r="10" spans="1:101" ht="90" customHeight="1">
      <c r="A10" s="22"/>
      <c r="B10" s="30"/>
      <c r="C10" s="30"/>
      <c r="D10" s="30"/>
      <c r="E10" s="227" t="s">
        <v>208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</row>
    <row r="11" spans="1:101" ht="18">
      <c r="A11" s="22"/>
      <c r="B11" s="30"/>
      <c r="C11" s="30"/>
      <c r="D11" s="30"/>
      <c r="E11" s="227" t="s">
        <v>138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</row>
    <row r="12" spans="3:101" ht="18">
      <c r="C12" s="22"/>
      <c r="E12" s="227" t="s">
        <v>146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</row>
    <row r="13" spans="5:101" ht="18">
      <c r="E13" s="227" t="s">
        <v>137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</row>
    <row r="14" spans="5:101" ht="16.5" customHeight="1">
      <c r="E14" s="227" t="s">
        <v>209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</row>
    <row r="15" spans="1:101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</row>
    <row r="16" spans="1:101" ht="86.25" customHeight="1">
      <c r="A16" s="153" t="s">
        <v>225</v>
      </c>
      <c r="B16" s="29"/>
      <c r="C16" s="29"/>
      <c r="D16" s="29"/>
      <c r="E16" s="29"/>
      <c r="F16" s="29"/>
      <c r="G16" s="29"/>
      <c r="H16" s="29"/>
      <c r="I16" s="29" t="s">
        <v>161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</row>
    <row r="17" spans="1:10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</row>
    <row r="18" spans="1:10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</row>
    <row r="19" spans="1:101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</row>
    <row r="20" spans="1:101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</row>
    <row r="21" spans="1:10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</row>
    <row r="22" spans="1:10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</row>
    <row r="23" spans="1:101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</row>
    <row r="24" spans="1:10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</row>
    <row r="25" spans="1:10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</row>
    <row r="26" spans="1:10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</row>
    <row r="27" spans="1:10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</row>
    <row r="28" spans="1:10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</row>
    <row r="29" spans="1:101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</row>
    <row r="30" spans="1:10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</row>
    <row r="31" spans="1:10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</row>
    <row r="32" spans="1:10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</row>
    <row r="33" spans="1:101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</row>
  </sheetData>
  <sheetProtection/>
  <mergeCells count="12"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J3:Q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5"/>
  <sheetViews>
    <sheetView zoomScaleSheetLayoutView="80" zoomScalePageLayoutView="0" workbookViewId="0" topLeftCell="A1">
      <pane xSplit="3" ySplit="8" topLeftCell="J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X1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4.5039062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3" width="4.00390625" style="21" customWidth="1"/>
    <col min="24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</cols>
  <sheetData>
    <row r="1" spans="1:57" ht="81.75" customHeight="1" thickBot="1">
      <c r="A1" s="238" t="s">
        <v>212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9"/>
      <c r="AZ1" s="239"/>
      <c r="BA1" s="239"/>
      <c r="BB1" s="239"/>
      <c r="BC1" s="239"/>
      <c r="BD1" s="239"/>
      <c r="BE1" s="239"/>
    </row>
    <row r="2" spans="1:57" ht="66.75" customHeight="1" thickBot="1">
      <c r="A2" s="240" t="s">
        <v>0</v>
      </c>
      <c r="B2" s="240" t="s">
        <v>1</v>
      </c>
      <c r="C2" s="240" t="s">
        <v>2</v>
      </c>
      <c r="D2" s="240" t="s">
        <v>3</v>
      </c>
      <c r="E2" s="62" t="s">
        <v>164</v>
      </c>
      <c r="F2" s="229" t="s">
        <v>4</v>
      </c>
      <c r="G2" s="243"/>
      <c r="H2" s="244"/>
      <c r="I2" s="62" t="s">
        <v>163</v>
      </c>
      <c r="J2" s="229" t="s">
        <v>5</v>
      </c>
      <c r="K2" s="230"/>
      <c r="L2" s="236"/>
      <c r="M2" s="62" t="s">
        <v>162</v>
      </c>
      <c r="N2" s="233" t="s">
        <v>6</v>
      </c>
      <c r="O2" s="234"/>
      <c r="P2" s="234"/>
      <c r="Q2" s="235"/>
      <c r="R2" s="148" t="s">
        <v>165</v>
      </c>
      <c r="S2" s="233" t="s">
        <v>7</v>
      </c>
      <c r="T2" s="234"/>
      <c r="U2" s="235"/>
      <c r="V2" s="175" t="s">
        <v>166</v>
      </c>
      <c r="W2" s="233" t="s">
        <v>8</v>
      </c>
      <c r="X2" s="237"/>
      <c r="Y2" s="237"/>
      <c r="Z2" s="63" t="s">
        <v>167</v>
      </c>
      <c r="AA2" s="233" t="s">
        <v>9</v>
      </c>
      <c r="AB2" s="234"/>
      <c r="AC2" s="234"/>
      <c r="AD2" s="235"/>
      <c r="AE2" s="148" t="s">
        <v>168</v>
      </c>
      <c r="AF2" s="233" t="s">
        <v>10</v>
      </c>
      <c r="AG2" s="234"/>
      <c r="AH2" s="235"/>
      <c r="AI2" s="149" t="s">
        <v>169</v>
      </c>
      <c r="AJ2" s="229" t="s">
        <v>11</v>
      </c>
      <c r="AK2" s="230"/>
      <c r="AL2" s="230"/>
      <c r="AM2" s="149" t="s">
        <v>170</v>
      </c>
      <c r="AN2" s="229" t="s">
        <v>12</v>
      </c>
      <c r="AO2" s="231"/>
      <c r="AP2" s="231"/>
      <c r="AQ2" s="232"/>
      <c r="AR2" s="149" t="s">
        <v>171</v>
      </c>
      <c r="AS2" s="229" t="s">
        <v>13</v>
      </c>
      <c r="AT2" s="230"/>
      <c r="AU2" s="230"/>
      <c r="AV2" s="149" t="s">
        <v>172</v>
      </c>
      <c r="AW2" s="229" t="s">
        <v>14</v>
      </c>
      <c r="AX2" s="231"/>
      <c r="AY2" s="231"/>
      <c r="AZ2" s="232"/>
      <c r="BA2" s="229" t="s">
        <v>15</v>
      </c>
      <c r="BB2" s="231"/>
      <c r="BC2" s="231"/>
      <c r="BD2" s="232"/>
      <c r="BE2" s="245" t="s">
        <v>16</v>
      </c>
    </row>
    <row r="3" spans="1:57" ht="13.5" thickBot="1">
      <c r="A3" s="241"/>
      <c r="B3" s="241"/>
      <c r="C3" s="241"/>
      <c r="D3" s="241"/>
      <c r="E3" s="247" t="s">
        <v>17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9"/>
      <c r="BE3" s="246"/>
    </row>
    <row r="4" spans="1:57" s="4" customFormat="1" ht="31.5" customHeight="1" thickBot="1">
      <c r="A4" s="242"/>
      <c r="B4" s="242"/>
      <c r="C4" s="242"/>
      <c r="D4" s="242"/>
      <c r="E4" s="64">
        <v>36</v>
      </c>
      <c r="F4" s="64">
        <v>37</v>
      </c>
      <c r="G4" s="64">
        <v>38</v>
      </c>
      <c r="H4" s="64">
        <v>39</v>
      </c>
      <c r="I4" s="64">
        <v>40</v>
      </c>
      <c r="J4" s="64">
        <v>41</v>
      </c>
      <c r="K4" s="64">
        <v>42</v>
      </c>
      <c r="L4" s="65">
        <v>43</v>
      </c>
      <c r="M4" s="65">
        <v>44</v>
      </c>
      <c r="N4" s="65">
        <v>45</v>
      </c>
      <c r="O4" s="65">
        <v>46</v>
      </c>
      <c r="P4" s="65">
        <v>47</v>
      </c>
      <c r="Q4" s="65">
        <v>48</v>
      </c>
      <c r="R4" s="65">
        <v>49</v>
      </c>
      <c r="S4" s="65">
        <v>50</v>
      </c>
      <c r="T4" s="65">
        <v>51</v>
      </c>
      <c r="U4" s="65">
        <v>52</v>
      </c>
      <c r="V4" s="176">
        <v>1</v>
      </c>
      <c r="W4" s="176">
        <v>2</v>
      </c>
      <c r="X4" s="66">
        <v>3</v>
      </c>
      <c r="Y4" s="66">
        <v>4</v>
      </c>
      <c r="Z4" s="66">
        <v>5</v>
      </c>
      <c r="AA4" s="66">
        <v>6</v>
      </c>
      <c r="AB4" s="66">
        <v>7</v>
      </c>
      <c r="AC4" s="66">
        <v>8</v>
      </c>
      <c r="AD4" s="66">
        <v>9</v>
      </c>
      <c r="AE4" s="65">
        <v>10</v>
      </c>
      <c r="AF4" s="65">
        <v>11</v>
      </c>
      <c r="AG4" s="65">
        <v>12</v>
      </c>
      <c r="AH4" s="65">
        <v>13</v>
      </c>
      <c r="AI4" s="65">
        <v>14</v>
      </c>
      <c r="AJ4" s="65">
        <v>15</v>
      </c>
      <c r="AK4" s="65">
        <v>16</v>
      </c>
      <c r="AL4" s="65">
        <v>17</v>
      </c>
      <c r="AM4" s="65">
        <v>18</v>
      </c>
      <c r="AN4" s="65">
        <v>19</v>
      </c>
      <c r="AO4" s="65">
        <v>20</v>
      </c>
      <c r="AP4" s="65">
        <v>21</v>
      </c>
      <c r="AQ4" s="65">
        <v>22</v>
      </c>
      <c r="AR4" s="65">
        <v>23</v>
      </c>
      <c r="AS4" s="65">
        <v>24</v>
      </c>
      <c r="AT4" s="67">
        <v>25</v>
      </c>
      <c r="AU4" s="67">
        <v>26</v>
      </c>
      <c r="AV4" s="65">
        <v>27</v>
      </c>
      <c r="AW4" s="65">
        <v>28</v>
      </c>
      <c r="AX4" s="65">
        <v>29</v>
      </c>
      <c r="AY4" s="65">
        <v>30</v>
      </c>
      <c r="AZ4" s="65">
        <v>31</v>
      </c>
      <c r="BA4" s="65">
        <v>32</v>
      </c>
      <c r="BB4" s="65">
        <v>33</v>
      </c>
      <c r="BC4" s="65">
        <v>34</v>
      </c>
      <c r="BD4" s="65">
        <v>35</v>
      </c>
      <c r="BE4" s="65">
        <v>10</v>
      </c>
    </row>
    <row r="5" spans="1:57" ht="13.5" thickBot="1">
      <c r="A5" s="247" t="s">
        <v>18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9"/>
    </row>
    <row r="6" spans="1:57" s="4" customFormat="1" ht="27" customHeight="1" thickBot="1">
      <c r="A6" s="64"/>
      <c r="B6" s="64"/>
      <c r="C6" s="64"/>
      <c r="D6" s="64"/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68">
        <v>14</v>
      </c>
      <c r="S6" s="68">
        <v>15</v>
      </c>
      <c r="T6" s="68">
        <v>16</v>
      </c>
      <c r="U6" s="68">
        <v>17</v>
      </c>
      <c r="V6" s="177">
        <v>18</v>
      </c>
      <c r="W6" s="177">
        <v>19</v>
      </c>
      <c r="X6" s="68">
        <v>20</v>
      </c>
      <c r="Y6" s="68">
        <v>21</v>
      </c>
      <c r="Z6" s="68">
        <v>22</v>
      </c>
      <c r="AA6" s="68">
        <v>23</v>
      </c>
      <c r="AB6" s="68">
        <v>24</v>
      </c>
      <c r="AC6" s="68">
        <v>25</v>
      </c>
      <c r="AD6" s="68">
        <v>26</v>
      </c>
      <c r="AE6" s="68">
        <v>27</v>
      </c>
      <c r="AF6" s="68">
        <v>28</v>
      </c>
      <c r="AG6" s="68">
        <v>29</v>
      </c>
      <c r="AH6" s="68">
        <v>30</v>
      </c>
      <c r="AI6" s="68">
        <v>31</v>
      </c>
      <c r="AJ6" s="68">
        <v>32</v>
      </c>
      <c r="AK6" s="68">
        <v>33</v>
      </c>
      <c r="AL6" s="68">
        <v>34</v>
      </c>
      <c r="AM6" s="68">
        <v>35</v>
      </c>
      <c r="AN6" s="68">
        <v>36</v>
      </c>
      <c r="AO6" s="68">
        <v>37</v>
      </c>
      <c r="AP6" s="68">
        <v>38</v>
      </c>
      <c r="AQ6" s="68">
        <v>39</v>
      </c>
      <c r="AR6" s="68">
        <v>40</v>
      </c>
      <c r="AS6" s="68">
        <v>41</v>
      </c>
      <c r="AT6" s="69">
        <v>42</v>
      </c>
      <c r="AU6" s="69">
        <v>43</v>
      </c>
      <c r="AV6" s="68">
        <v>44</v>
      </c>
      <c r="AW6" s="68">
        <v>45</v>
      </c>
      <c r="AX6" s="68">
        <v>46</v>
      </c>
      <c r="AY6" s="68">
        <v>47</v>
      </c>
      <c r="AZ6" s="68">
        <v>48</v>
      </c>
      <c r="BA6" s="68">
        <v>49</v>
      </c>
      <c r="BB6" s="68">
        <v>50</v>
      </c>
      <c r="BC6" s="68">
        <v>51</v>
      </c>
      <c r="BD6" s="68">
        <v>52</v>
      </c>
      <c r="BE6" s="70">
        <v>28</v>
      </c>
    </row>
    <row r="7" spans="1:57" ht="19.5" customHeight="1" thickBot="1">
      <c r="A7" s="250" t="s">
        <v>19</v>
      </c>
      <c r="B7" s="253" t="s">
        <v>20</v>
      </c>
      <c r="C7" s="253" t="s">
        <v>21</v>
      </c>
      <c r="D7" s="71" t="s">
        <v>22</v>
      </c>
      <c r="E7" s="72">
        <f aca="true" t="shared" si="0" ref="E7:U7">E9+E11+E13+E15+E17+E19+E21+E23+E25+E28+E30+E34+E32+E36+E38+E40</f>
        <v>36</v>
      </c>
      <c r="F7" s="72">
        <f t="shared" si="0"/>
        <v>36</v>
      </c>
      <c r="G7" s="72">
        <f t="shared" si="0"/>
        <v>36</v>
      </c>
      <c r="H7" s="72">
        <f t="shared" si="0"/>
        <v>36</v>
      </c>
      <c r="I7" s="72">
        <f t="shared" si="0"/>
        <v>36</v>
      </c>
      <c r="J7" s="72">
        <f t="shared" si="0"/>
        <v>36</v>
      </c>
      <c r="K7" s="72">
        <f t="shared" si="0"/>
        <v>36</v>
      </c>
      <c r="L7" s="72">
        <f t="shared" si="0"/>
        <v>36</v>
      </c>
      <c r="M7" s="72">
        <f t="shared" si="0"/>
        <v>36</v>
      </c>
      <c r="N7" s="72">
        <f t="shared" si="0"/>
        <v>36</v>
      </c>
      <c r="O7" s="72">
        <f t="shared" si="0"/>
        <v>36</v>
      </c>
      <c r="P7" s="72">
        <f t="shared" si="0"/>
        <v>36</v>
      </c>
      <c r="Q7" s="72">
        <f t="shared" si="0"/>
        <v>36</v>
      </c>
      <c r="R7" s="72">
        <f t="shared" si="0"/>
        <v>36</v>
      </c>
      <c r="S7" s="72">
        <f t="shared" si="0"/>
        <v>36</v>
      </c>
      <c r="T7" s="72">
        <f t="shared" si="0"/>
        <v>36</v>
      </c>
      <c r="U7" s="72">
        <f t="shared" si="0"/>
        <v>36</v>
      </c>
      <c r="V7" s="178" t="s">
        <v>23</v>
      </c>
      <c r="W7" s="178" t="s">
        <v>23</v>
      </c>
      <c r="X7" s="72">
        <f aca="true" t="shared" si="1" ref="X7:AS7">X9+X11+X13+X15+X17+X19+X21+X23+X25+X28+X30+X34+X32+X36+X38+X40</f>
        <v>36</v>
      </c>
      <c r="Y7" s="72">
        <f t="shared" si="1"/>
        <v>36</v>
      </c>
      <c r="Z7" s="72">
        <f t="shared" si="1"/>
        <v>36</v>
      </c>
      <c r="AA7" s="72">
        <f t="shared" si="1"/>
        <v>36</v>
      </c>
      <c r="AB7" s="72">
        <f t="shared" si="1"/>
        <v>36</v>
      </c>
      <c r="AC7" s="72">
        <f t="shared" si="1"/>
        <v>36</v>
      </c>
      <c r="AD7" s="72">
        <f t="shared" si="1"/>
        <v>36</v>
      </c>
      <c r="AE7" s="72">
        <f t="shared" si="1"/>
        <v>36</v>
      </c>
      <c r="AF7" s="72">
        <f t="shared" si="1"/>
        <v>36</v>
      </c>
      <c r="AG7" s="72">
        <f t="shared" si="1"/>
        <v>36</v>
      </c>
      <c r="AH7" s="72">
        <f t="shared" si="1"/>
        <v>36</v>
      </c>
      <c r="AI7" s="72">
        <f t="shared" si="1"/>
        <v>36</v>
      </c>
      <c r="AJ7" s="72">
        <f t="shared" si="1"/>
        <v>36</v>
      </c>
      <c r="AK7" s="72">
        <f t="shared" si="1"/>
        <v>36</v>
      </c>
      <c r="AL7" s="72">
        <f t="shared" si="1"/>
        <v>36</v>
      </c>
      <c r="AM7" s="72">
        <f t="shared" si="1"/>
        <v>36</v>
      </c>
      <c r="AN7" s="72">
        <f t="shared" si="1"/>
        <v>36</v>
      </c>
      <c r="AO7" s="72">
        <f t="shared" si="1"/>
        <v>36</v>
      </c>
      <c r="AP7" s="72">
        <f t="shared" si="1"/>
        <v>36</v>
      </c>
      <c r="AQ7" s="72">
        <f t="shared" si="1"/>
        <v>36</v>
      </c>
      <c r="AR7" s="72">
        <f t="shared" si="1"/>
        <v>36</v>
      </c>
      <c r="AS7" s="72">
        <f t="shared" si="1"/>
        <v>36</v>
      </c>
      <c r="AT7" s="173" t="s">
        <v>24</v>
      </c>
      <c r="AU7" s="173" t="s">
        <v>24</v>
      </c>
      <c r="AV7" s="172" t="s">
        <v>23</v>
      </c>
      <c r="AW7" s="172" t="s">
        <v>23</v>
      </c>
      <c r="AX7" s="172" t="s">
        <v>23</v>
      </c>
      <c r="AY7" s="172" t="s">
        <v>23</v>
      </c>
      <c r="AZ7" s="172" t="s">
        <v>23</v>
      </c>
      <c r="BA7" s="172" t="s">
        <v>23</v>
      </c>
      <c r="BB7" s="172" t="s">
        <v>23</v>
      </c>
      <c r="BC7" s="172" t="s">
        <v>23</v>
      </c>
      <c r="BD7" s="172" t="s">
        <v>23</v>
      </c>
      <c r="BE7" s="72">
        <f>BE9+BE11+BE13+BE15+BE17+BE19+BE21+BE23+BE25+BE28+BE30+BE34+BE32+BE36+BE38+BE40</f>
        <v>1404</v>
      </c>
    </row>
    <row r="8" spans="1:57" ht="24.75" customHeight="1" thickBot="1">
      <c r="A8" s="251"/>
      <c r="B8" s="254"/>
      <c r="C8" s="254"/>
      <c r="D8" s="71" t="s">
        <v>25</v>
      </c>
      <c r="E8" s="72">
        <f aca="true" t="shared" si="2" ref="E8:U8">E10+E12+E14+E16+E18+E20+E22+E24+E26+E29+E31+E35+E33+E37+E39+E41</f>
        <v>18</v>
      </c>
      <c r="F8" s="72">
        <f t="shared" si="2"/>
        <v>18</v>
      </c>
      <c r="G8" s="72">
        <f t="shared" si="2"/>
        <v>18</v>
      </c>
      <c r="H8" s="72">
        <f t="shared" si="2"/>
        <v>18</v>
      </c>
      <c r="I8" s="72">
        <f t="shared" si="2"/>
        <v>18</v>
      </c>
      <c r="J8" s="72">
        <f t="shared" si="2"/>
        <v>18</v>
      </c>
      <c r="K8" s="72">
        <f t="shared" si="2"/>
        <v>18</v>
      </c>
      <c r="L8" s="72">
        <f t="shared" si="2"/>
        <v>18</v>
      </c>
      <c r="M8" s="72">
        <f t="shared" si="2"/>
        <v>18</v>
      </c>
      <c r="N8" s="72">
        <f t="shared" si="2"/>
        <v>18</v>
      </c>
      <c r="O8" s="72">
        <f t="shared" si="2"/>
        <v>18</v>
      </c>
      <c r="P8" s="72">
        <f t="shared" si="2"/>
        <v>18</v>
      </c>
      <c r="Q8" s="72">
        <f t="shared" si="2"/>
        <v>18</v>
      </c>
      <c r="R8" s="72">
        <f t="shared" si="2"/>
        <v>18</v>
      </c>
      <c r="S8" s="72">
        <f t="shared" si="2"/>
        <v>18</v>
      </c>
      <c r="T8" s="72">
        <f t="shared" si="2"/>
        <v>18</v>
      </c>
      <c r="U8" s="72">
        <f t="shared" si="2"/>
        <v>18</v>
      </c>
      <c r="V8" s="178" t="s">
        <v>23</v>
      </c>
      <c r="W8" s="178" t="s">
        <v>23</v>
      </c>
      <c r="X8" s="72">
        <f aca="true" t="shared" si="3" ref="X8:AS8">X10+X12+X14+X16+X18+X20+X22+X24+X26+X29+X31+X35+X33+X37+X39+X41</f>
        <v>18</v>
      </c>
      <c r="Y8" s="72">
        <f t="shared" si="3"/>
        <v>18</v>
      </c>
      <c r="Z8" s="72">
        <f t="shared" si="3"/>
        <v>18</v>
      </c>
      <c r="AA8" s="72">
        <f t="shared" si="3"/>
        <v>18</v>
      </c>
      <c r="AB8" s="72">
        <f t="shared" si="3"/>
        <v>18</v>
      </c>
      <c r="AC8" s="72">
        <f t="shared" si="3"/>
        <v>18</v>
      </c>
      <c r="AD8" s="72">
        <f t="shared" si="3"/>
        <v>18</v>
      </c>
      <c r="AE8" s="72">
        <f t="shared" si="3"/>
        <v>18</v>
      </c>
      <c r="AF8" s="72">
        <f t="shared" si="3"/>
        <v>18</v>
      </c>
      <c r="AG8" s="72">
        <f t="shared" si="3"/>
        <v>18</v>
      </c>
      <c r="AH8" s="72">
        <f t="shared" si="3"/>
        <v>18</v>
      </c>
      <c r="AI8" s="72">
        <f t="shared" si="3"/>
        <v>18</v>
      </c>
      <c r="AJ8" s="72">
        <f t="shared" si="3"/>
        <v>18</v>
      </c>
      <c r="AK8" s="72">
        <f t="shared" si="3"/>
        <v>18</v>
      </c>
      <c r="AL8" s="72">
        <f t="shared" si="3"/>
        <v>18</v>
      </c>
      <c r="AM8" s="72">
        <f t="shared" si="3"/>
        <v>18</v>
      </c>
      <c r="AN8" s="72">
        <f t="shared" si="3"/>
        <v>18</v>
      </c>
      <c r="AO8" s="72">
        <f t="shared" si="3"/>
        <v>18</v>
      </c>
      <c r="AP8" s="72">
        <f t="shared" si="3"/>
        <v>18</v>
      </c>
      <c r="AQ8" s="72">
        <f t="shared" si="3"/>
        <v>18</v>
      </c>
      <c r="AR8" s="72">
        <f t="shared" si="3"/>
        <v>18</v>
      </c>
      <c r="AS8" s="72">
        <f t="shared" si="3"/>
        <v>18</v>
      </c>
      <c r="AT8" s="173" t="s">
        <v>24</v>
      </c>
      <c r="AU8" s="173" t="s">
        <v>24</v>
      </c>
      <c r="AV8" s="172" t="s">
        <v>23</v>
      </c>
      <c r="AW8" s="172" t="s">
        <v>23</v>
      </c>
      <c r="AX8" s="172" t="s">
        <v>23</v>
      </c>
      <c r="AY8" s="172" t="s">
        <v>23</v>
      </c>
      <c r="AZ8" s="172" t="s">
        <v>23</v>
      </c>
      <c r="BA8" s="172" t="s">
        <v>23</v>
      </c>
      <c r="BB8" s="172" t="s">
        <v>23</v>
      </c>
      <c r="BC8" s="172" t="s">
        <v>23</v>
      </c>
      <c r="BD8" s="172" t="s">
        <v>23</v>
      </c>
      <c r="BE8" s="72">
        <f>BE10+BE12+BE14+BE16+BE18+BE20+BE22+BE24+BE26+BE29+BE31+BE35+BE33+BE37+BE39+BE41</f>
        <v>702</v>
      </c>
    </row>
    <row r="9" spans="1:57" ht="32.25" customHeight="1" thickBot="1">
      <c r="A9" s="251"/>
      <c r="B9" s="255" t="s">
        <v>26</v>
      </c>
      <c r="C9" s="257" t="s">
        <v>31</v>
      </c>
      <c r="D9" s="74" t="s">
        <v>22</v>
      </c>
      <c r="E9" s="75">
        <v>2</v>
      </c>
      <c r="F9" s="75">
        <v>2</v>
      </c>
      <c r="G9" s="75">
        <v>2</v>
      </c>
      <c r="H9" s="75">
        <v>2</v>
      </c>
      <c r="I9" s="75">
        <v>2</v>
      </c>
      <c r="J9" s="75">
        <v>2</v>
      </c>
      <c r="K9" s="75">
        <v>2</v>
      </c>
      <c r="L9" s="75">
        <v>2</v>
      </c>
      <c r="M9" s="75">
        <v>2</v>
      </c>
      <c r="N9" s="75">
        <v>2</v>
      </c>
      <c r="O9" s="75">
        <v>2</v>
      </c>
      <c r="P9" s="75">
        <v>2</v>
      </c>
      <c r="Q9" s="75">
        <v>2</v>
      </c>
      <c r="R9" s="75">
        <v>2</v>
      </c>
      <c r="S9" s="75">
        <v>2</v>
      </c>
      <c r="T9" s="75">
        <v>2</v>
      </c>
      <c r="U9" s="75">
        <v>2</v>
      </c>
      <c r="V9" s="182" t="s">
        <v>23</v>
      </c>
      <c r="W9" s="182" t="s">
        <v>23</v>
      </c>
      <c r="X9" s="75">
        <v>2</v>
      </c>
      <c r="Y9" s="75">
        <v>2</v>
      </c>
      <c r="Z9" s="75">
        <v>2</v>
      </c>
      <c r="AA9" s="75">
        <v>2</v>
      </c>
      <c r="AB9" s="75">
        <v>2</v>
      </c>
      <c r="AC9" s="75">
        <v>2</v>
      </c>
      <c r="AD9" s="75">
        <v>2</v>
      </c>
      <c r="AE9" s="75">
        <v>2</v>
      </c>
      <c r="AF9" s="75">
        <v>2</v>
      </c>
      <c r="AG9" s="75">
        <v>2</v>
      </c>
      <c r="AH9" s="75">
        <v>2</v>
      </c>
      <c r="AI9" s="75">
        <v>2</v>
      </c>
      <c r="AJ9" s="75">
        <v>2</v>
      </c>
      <c r="AK9" s="75">
        <v>2</v>
      </c>
      <c r="AL9" s="75">
        <v>2</v>
      </c>
      <c r="AM9" s="75">
        <v>2</v>
      </c>
      <c r="AN9" s="75">
        <v>2</v>
      </c>
      <c r="AO9" s="75">
        <v>2</v>
      </c>
      <c r="AP9" s="75">
        <v>2</v>
      </c>
      <c r="AQ9" s="75">
        <v>2</v>
      </c>
      <c r="AR9" s="74">
        <v>2</v>
      </c>
      <c r="AS9" s="197">
        <v>2</v>
      </c>
      <c r="AT9" s="173" t="s">
        <v>24</v>
      </c>
      <c r="AU9" s="173" t="s">
        <v>24</v>
      </c>
      <c r="AV9" s="174" t="s">
        <v>23</v>
      </c>
      <c r="AW9" s="174" t="s">
        <v>23</v>
      </c>
      <c r="AX9" s="174" t="s">
        <v>23</v>
      </c>
      <c r="AY9" s="174" t="s">
        <v>23</v>
      </c>
      <c r="AZ9" s="174" t="s">
        <v>23</v>
      </c>
      <c r="BA9" s="174" t="s">
        <v>23</v>
      </c>
      <c r="BB9" s="174" t="s">
        <v>23</v>
      </c>
      <c r="BC9" s="174" t="s">
        <v>23</v>
      </c>
      <c r="BD9" s="174" t="s">
        <v>23</v>
      </c>
      <c r="BE9" s="74">
        <f>SUM(E9:BD9)</f>
        <v>78</v>
      </c>
    </row>
    <row r="10" spans="1:57" ht="14.25" customHeight="1" thickBot="1">
      <c r="A10" s="251"/>
      <c r="B10" s="256"/>
      <c r="C10" s="258"/>
      <c r="D10" s="74" t="s">
        <v>25</v>
      </c>
      <c r="E10" s="75">
        <v>1</v>
      </c>
      <c r="F10" s="75">
        <v>1</v>
      </c>
      <c r="G10" s="75">
        <v>1</v>
      </c>
      <c r="H10" s="75">
        <v>1</v>
      </c>
      <c r="I10" s="75">
        <v>1</v>
      </c>
      <c r="J10" s="75">
        <v>1</v>
      </c>
      <c r="K10" s="75">
        <v>1</v>
      </c>
      <c r="L10" s="77">
        <v>1</v>
      </c>
      <c r="M10" s="77">
        <v>1</v>
      </c>
      <c r="N10" s="77">
        <v>1</v>
      </c>
      <c r="O10" s="77">
        <v>1</v>
      </c>
      <c r="P10" s="77">
        <v>1</v>
      </c>
      <c r="Q10" s="77">
        <v>1</v>
      </c>
      <c r="R10" s="77">
        <v>1</v>
      </c>
      <c r="S10" s="77">
        <v>1</v>
      </c>
      <c r="T10" s="77">
        <v>1</v>
      </c>
      <c r="U10" s="77">
        <v>1</v>
      </c>
      <c r="V10" s="182" t="s">
        <v>23</v>
      </c>
      <c r="W10" s="182" t="s">
        <v>23</v>
      </c>
      <c r="X10" s="74">
        <v>1</v>
      </c>
      <c r="Y10" s="74">
        <v>1</v>
      </c>
      <c r="Z10" s="74">
        <v>1</v>
      </c>
      <c r="AA10" s="74">
        <v>1</v>
      </c>
      <c r="AB10" s="74">
        <v>1</v>
      </c>
      <c r="AC10" s="74">
        <v>1</v>
      </c>
      <c r="AD10" s="74">
        <v>1</v>
      </c>
      <c r="AE10" s="74">
        <v>1</v>
      </c>
      <c r="AF10" s="74">
        <v>1</v>
      </c>
      <c r="AG10" s="74">
        <v>1</v>
      </c>
      <c r="AH10" s="74">
        <v>1</v>
      </c>
      <c r="AI10" s="74">
        <v>1</v>
      </c>
      <c r="AJ10" s="74">
        <v>1</v>
      </c>
      <c r="AK10" s="74">
        <v>1</v>
      </c>
      <c r="AL10" s="74">
        <v>1</v>
      </c>
      <c r="AM10" s="74">
        <v>1</v>
      </c>
      <c r="AN10" s="74">
        <v>1</v>
      </c>
      <c r="AO10" s="74">
        <v>1</v>
      </c>
      <c r="AP10" s="74">
        <v>1</v>
      </c>
      <c r="AQ10" s="74">
        <v>1</v>
      </c>
      <c r="AR10" s="74">
        <v>1</v>
      </c>
      <c r="AS10" s="200">
        <v>1</v>
      </c>
      <c r="AT10" s="173" t="s">
        <v>24</v>
      </c>
      <c r="AU10" s="173" t="s">
        <v>24</v>
      </c>
      <c r="AV10" s="174" t="s">
        <v>23</v>
      </c>
      <c r="AW10" s="174" t="s">
        <v>23</v>
      </c>
      <c r="AX10" s="174" t="s">
        <v>23</v>
      </c>
      <c r="AY10" s="174" t="s">
        <v>23</v>
      </c>
      <c r="AZ10" s="174" t="s">
        <v>23</v>
      </c>
      <c r="BA10" s="174" t="s">
        <v>23</v>
      </c>
      <c r="BB10" s="174" t="s">
        <v>23</v>
      </c>
      <c r="BC10" s="174" t="s">
        <v>23</v>
      </c>
      <c r="BD10" s="174" t="s">
        <v>23</v>
      </c>
      <c r="BE10" s="78">
        <f>SUM(E10:BD10)</f>
        <v>39</v>
      </c>
    </row>
    <row r="11" spans="1:57" ht="30.75" customHeight="1" thickBot="1">
      <c r="A11" s="251"/>
      <c r="B11" s="255" t="s">
        <v>28</v>
      </c>
      <c r="C11" s="255" t="s">
        <v>173</v>
      </c>
      <c r="D11" s="74" t="s">
        <v>22</v>
      </c>
      <c r="E11" s="75">
        <v>2</v>
      </c>
      <c r="F11" s="75">
        <v>2</v>
      </c>
      <c r="G11" s="75">
        <v>2</v>
      </c>
      <c r="H11" s="75">
        <v>2</v>
      </c>
      <c r="I11" s="75">
        <v>2</v>
      </c>
      <c r="J11" s="75">
        <v>2</v>
      </c>
      <c r="K11" s="75">
        <v>2</v>
      </c>
      <c r="L11" s="77">
        <v>2</v>
      </c>
      <c r="M11" s="77">
        <v>2</v>
      </c>
      <c r="N11" s="77">
        <v>2</v>
      </c>
      <c r="O11" s="77">
        <v>2</v>
      </c>
      <c r="P11" s="77">
        <v>2</v>
      </c>
      <c r="Q11" s="77">
        <v>2</v>
      </c>
      <c r="R11" s="77">
        <v>2</v>
      </c>
      <c r="S11" s="77">
        <v>2</v>
      </c>
      <c r="T11" s="77">
        <v>2</v>
      </c>
      <c r="U11" s="77">
        <v>2</v>
      </c>
      <c r="V11" s="182" t="s">
        <v>23</v>
      </c>
      <c r="W11" s="182" t="s">
        <v>23</v>
      </c>
      <c r="X11" s="75">
        <v>3</v>
      </c>
      <c r="Y11" s="75">
        <v>3</v>
      </c>
      <c r="Z11" s="75">
        <v>3</v>
      </c>
      <c r="AA11" s="75">
        <v>3</v>
      </c>
      <c r="AB11" s="75">
        <v>3</v>
      </c>
      <c r="AC11" s="75">
        <v>3</v>
      </c>
      <c r="AD11" s="75">
        <v>2</v>
      </c>
      <c r="AE11" s="75">
        <v>2</v>
      </c>
      <c r="AF11" s="75">
        <v>2</v>
      </c>
      <c r="AG11" s="75">
        <v>2</v>
      </c>
      <c r="AH11" s="75">
        <v>2</v>
      </c>
      <c r="AI11" s="75">
        <v>2</v>
      </c>
      <c r="AJ11" s="75">
        <v>2</v>
      </c>
      <c r="AK11" s="75">
        <v>2</v>
      </c>
      <c r="AL11" s="75">
        <v>2</v>
      </c>
      <c r="AM11" s="75">
        <v>2</v>
      </c>
      <c r="AN11" s="75">
        <v>2</v>
      </c>
      <c r="AO11" s="75">
        <v>2</v>
      </c>
      <c r="AP11" s="75">
        <v>2</v>
      </c>
      <c r="AQ11" s="75">
        <v>2</v>
      </c>
      <c r="AR11" s="75">
        <v>2</v>
      </c>
      <c r="AS11" s="196">
        <v>2</v>
      </c>
      <c r="AT11" s="173" t="s">
        <v>24</v>
      </c>
      <c r="AU11" s="173" t="s">
        <v>24</v>
      </c>
      <c r="AV11" s="174" t="s">
        <v>23</v>
      </c>
      <c r="AW11" s="174" t="s">
        <v>23</v>
      </c>
      <c r="AX11" s="174" t="s">
        <v>23</v>
      </c>
      <c r="AY11" s="174" t="s">
        <v>23</v>
      </c>
      <c r="AZ11" s="174" t="s">
        <v>23</v>
      </c>
      <c r="BA11" s="174" t="s">
        <v>23</v>
      </c>
      <c r="BB11" s="174" t="s">
        <v>23</v>
      </c>
      <c r="BC11" s="174" t="s">
        <v>23</v>
      </c>
      <c r="BD11" s="174" t="s">
        <v>23</v>
      </c>
      <c r="BE11" s="74">
        <f>SUM(E11:BD11)</f>
        <v>84</v>
      </c>
    </row>
    <row r="12" spans="1:57" ht="20.25" customHeight="1" thickBot="1">
      <c r="A12" s="251"/>
      <c r="B12" s="259"/>
      <c r="C12" s="259"/>
      <c r="D12" s="74" t="s">
        <v>25</v>
      </c>
      <c r="E12" s="75">
        <v>1</v>
      </c>
      <c r="F12" s="75">
        <v>1</v>
      </c>
      <c r="G12" s="75">
        <v>1</v>
      </c>
      <c r="H12" s="75">
        <v>1</v>
      </c>
      <c r="I12" s="75">
        <v>1</v>
      </c>
      <c r="J12" s="75">
        <v>1</v>
      </c>
      <c r="K12" s="75">
        <v>1</v>
      </c>
      <c r="L12" s="77">
        <v>1</v>
      </c>
      <c r="M12" s="77">
        <v>1</v>
      </c>
      <c r="N12" s="77">
        <v>1</v>
      </c>
      <c r="O12" s="77">
        <v>1</v>
      </c>
      <c r="P12" s="77">
        <v>1</v>
      </c>
      <c r="Q12" s="77">
        <v>1</v>
      </c>
      <c r="R12" s="77">
        <v>1</v>
      </c>
      <c r="S12" s="77">
        <v>1</v>
      </c>
      <c r="T12" s="77">
        <v>1</v>
      </c>
      <c r="U12" s="77">
        <v>1</v>
      </c>
      <c r="V12" s="182" t="s">
        <v>23</v>
      </c>
      <c r="W12" s="182" t="s">
        <v>23</v>
      </c>
      <c r="X12" s="74">
        <v>2</v>
      </c>
      <c r="Y12" s="74">
        <v>1</v>
      </c>
      <c r="Z12" s="74">
        <v>2</v>
      </c>
      <c r="AA12" s="74">
        <v>1</v>
      </c>
      <c r="AB12" s="74">
        <v>2</v>
      </c>
      <c r="AC12" s="74">
        <v>1</v>
      </c>
      <c r="AD12" s="74">
        <v>1</v>
      </c>
      <c r="AE12" s="74">
        <v>1</v>
      </c>
      <c r="AF12" s="74">
        <v>1</v>
      </c>
      <c r="AG12" s="74">
        <v>1</v>
      </c>
      <c r="AH12" s="74">
        <v>1</v>
      </c>
      <c r="AI12" s="74">
        <v>1</v>
      </c>
      <c r="AJ12" s="74">
        <v>1</v>
      </c>
      <c r="AK12" s="74">
        <v>1</v>
      </c>
      <c r="AL12" s="74">
        <v>1</v>
      </c>
      <c r="AM12" s="74">
        <v>1</v>
      </c>
      <c r="AN12" s="74">
        <v>1</v>
      </c>
      <c r="AO12" s="74">
        <v>1</v>
      </c>
      <c r="AP12" s="74">
        <v>1</v>
      </c>
      <c r="AQ12" s="74">
        <v>1</v>
      </c>
      <c r="AR12" s="74">
        <v>1</v>
      </c>
      <c r="AS12" s="74">
        <v>1</v>
      </c>
      <c r="AT12" s="173" t="s">
        <v>24</v>
      </c>
      <c r="AU12" s="173" t="s">
        <v>24</v>
      </c>
      <c r="AV12" s="174" t="s">
        <v>23</v>
      </c>
      <c r="AW12" s="174" t="s">
        <v>23</v>
      </c>
      <c r="AX12" s="174" t="s">
        <v>23</v>
      </c>
      <c r="AY12" s="174" t="s">
        <v>23</v>
      </c>
      <c r="AZ12" s="174" t="s">
        <v>23</v>
      </c>
      <c r="BA12" s="174" t="s">
        <v>23</v>
      </c>
      <c r="BB12" s="174" t="s">
        <v>23</v>
      </c>
      <c r="BC12" s="174" t="s">
        <v>23</v>
      </c>
      <c r="BD12" s="174" t="s">
        <v>23</v>
      </c>
      <c r="BE12" s="78">
        <f aca="true" t="shared" si="4" ref="BE12:BE75">SUM(E12:BD12)</f>
        <v>42</v>
      </c>
    </row>
    <row r="13" spans="1:57" ht="31.5" customHeight="1" thickBot="1">
      <c r="A13" s="251"/>
      <c r="B13" s="255" t="s">
        <v>30</v>
      </c>
      <c r="C13" s="257" t="s">
        <v>174</v>
      </c>
      <c r="D13" s="74" t="s">
        <v>22</v>
      </c>
      <c r="E13" s="75">
        <v>3</v>
      </c>
      <c r="F13" s="75">
        <v>3</v>
      </c>
      <c r="G13" s="75">
        <v>3</v>
      </c>
      <c r="H13" s="75">
        <v>3</v>
      </c>
      <c r="I13" s="75">
        <v>3</v>
      </c>
      <c r="J13" s="75">
        <v>3</v>
      </c>
      <c r="K13" s="75">
        <v>3</v>
      </c>
      <c r="L13" s="77">
        <v>3</v>
      </c>
      <c r="M13" s="77">
        <v>3</v>
      </c>
      <c r="N13" s="77">
        <v>3</v>
      </c>
      <c r="O13" s="77">
        <v>3</v>
      </c>
      <c r="P13" s="77">
        <v>3</v>
      </c>
      <c r="Q13" s="77">
        <v>3</v>
      </c>
      <c r="R13" s="77">
        <v>3</v>
      </c>
      <c r="S13" s="77">
        <v>3</v>
      </c>
      <c r="T13" s="77">
        <v>3</v>
      </c>
      <c r="U13" s="198">
        <v>3</v>
      </c>
      <c r="V13" s="182" t="s">
        <v>23</v>
      </c>
      <c r="W13" s="182" t="s">
        <v>23</v>
      </c>
      <c r="X13" s="75">
        <v>2</v>
      </c>
      <c r="Y13" s="75">
        <v>2</v>
      </c>
      <c r="Z13" s="75">
        <v>2</v>
      </c>
      <c r="AA13" s="75">
        <v>2</v>
      </c>
      <c r="AB13" s="75">
        <v>2</v>
      </c>
      <c r="AC13" s="75">
        <v>2</v>
      </c>
      <c r="AD13" s="75">
        <v>2</v>
      </c>
      <c r="AE13" s="75">
        <v>2</v>
      </c>
      <c r="AF13" s="75">
        <v>2</v>
      </c>
      <c r="AG13" s="75">
        <v>2</v>
      </c>
      <c r="AH13" s="75">
        <v>2</v>
      </c>
      <c r="AI13" s="75">
        <v>2</v>
      </c>
      <c r="AJ13" s="75">
        <v>2</v>
      </c>
      <c r="AK13" s="75">
        <v>2</v>
      </c>
      <c r="AL13" s="75">
        <v>2</v>
      </c>
      <c r="AM13" s="75">
        <v>2</v>
      </c>
      <c r="AN13" s="75">
        <v>3</v>
      </c>
      <c r="AO13" s="75">
        <v>3</v>
      </c>
      <c r="AP13" s="75">
        <v>3</v>
      </c>
      <c r="AQ13" s="75">
        <v>3</v>
      </c>
      <c r="AR13" s="75">
        <v>3</v>
      </c>
      <c r="AS13" s="75">
        <v>3</v>
      </c>
      <c r="AT13" s="196" t="s">
        <v>24</v>
      </c>
      <c r="AU13" s="196" t="s">
        <v>24</v>
      </c>
      <c r="AV13" s="174" t="s">
        <v>23</v>
      </c>
      <c r="AW13" s="174" t="s">
        <v>23</v>
      </c>
      <c r="AX13" s="174" t="s">
        <v>23</v>
      </c>
      <c r="AY13" s="174" t="s">
        <v>23</v>
      </c>
      <c r="AZ13" s="174" t="s">
        <v>23</v>
      </c>
      <c r="BA13" s="174" t="s">
        <v>23</v>
      </c>
      <c r="BB13" s="174" t="s">
        <v>23</v>
      </c>
      <c r="BC13" s="174" t="s">
        <v>23</v>
      </c>
      <c r="BD13" s="174" t="s">
        <v>23</v>
      </c>
      <c r="BE13" s="74">
        <f t="shared" si="4"/>
        <v>101</v>
      </c>
    </row>
    <row r="14" spans="1:57" ht="13.5" customHeight="1" thickBot="1">
      <c r="A14" s="251"/>
      <c r="B14" s="259"/>
      <c r="C14" s="258"/>
      <c r="D14" s="74" t="s">
        <v>25</v>
      </c>
      <c r="E14" s="75">
        <v>1</v>
      </c>
      <c r="F14" s="75">
        <v>2</v>
      </c>
      <c r="G14" s="75">
        <v>1</v>
      </c>
      <c r="H14" s="75">
        <v>2</v>
      </c>
      <c r="I14" s="75">
        <v>1</v>
      </c>
      <c r="J14" s="75">
        <v>2</v>
      </c>
      <c r="K14" s="75">
        <v>1</v>
      </c>
      <c r="L14" s="77">
        <v>2</v>
      </c>
      <c r="M14" s="77">
        <v>1</v>
      </c>
      <c r="N14" s="77">
        <v>2</v>
      </c>
      <c r="O14" s="77">
        <v>1</v>
      </c>
      <c r="P14" s="77">
        <v>2</v>
      </c>
      <c r="Q14" s="77">
        <v>1</v>
      </c>
      <c r="R14" s="77">
        <v>2</v>
      </c>
      <c r="S14" s="77">
        <v>1</v>
      </c>
      <c r="T14" s="77">
        <v>2</v>
      </c>
      <c r="U14" s="77">
        <v>1</v>
      </c>
      <c r="V14" s="182" t="s">
        <v>23</v>
      </c>
      <c r="W14" s="182" t="s">
        <v>23</v>
      </c>
      <c r="X14" s="75">
        <v>1</v>
      </c>
      <c r="Y14" s="75">
        <v>1</v>
      </c>
      <c r="Z14" s="75">
        <v>1</v>
      </c>
      <c r="AA14" s="75">
        <v>1</v>
      </c>
      <c r="AB14" s="75">
        <v>1</v>
      </c>
      <c r="AC14" s="75">
        <v>1</v>
      </c>
      <c r="AD14" s="75">
        <v>1</v>
      </c>
      <c r="AE14" s="75">
        <v>1</v>
      </c>
      <c r="AF14" s="75">
        <v>1</v>
      </c>
      <c r="AG14" s="75">
        <v>1</v>
      </c>
      <c r="AH14" s="75">
        <v>1</v>
      </c>
      <c r="AI14" s="75">
        <v>1</v>
      </c>
      <c r="AJ14" s="75">
        <v>1</v>
      </c>
      <c r="AK14" s="75">
        <v>1</v>
      </c>
      <c r="AL14" s="75">
        <v>1</v>
      </c>
      <c r="AM14" s="75">
        <v>1</v>
      </c>
      <c r="AN14" s="75">
        <v>1</v>
      </c>
      <c r="AO14" s="75">
        <v>2</v>
      </c>
      <c r="AP14" s="75">
        <v>2</v>
      </c>
      <c r="AQ14" s="75">
        <v>2</v>
      </c>
      <c r="AR14" s="75">
        <v>1</v>
      </c>
      <c r="AS14" s="75">
        <v>2</v>
      </c>
      <c r="AT14" s="173" t="s">
        <v>24</v>
      </c>
      <c r="AU14" s="173" t="s">
        <v>24</v>
      </c>
      <c r="AV14" s="174" t="s">
        <v>23</v>
      </c>
      <c r="AW14" s="174" t="s">
        <v>23</v>
      </c>
      <c r="AX14" s="174" t="s">
        <v>23</v>
      </c>
      <c r="AY14" s="174" t="s">
        <v>23</v>
      </c>
      <c r="AZ14" s="174" t="s">
        <v>23</v>
      </c>
      <c r="BA14" s="174" t="s">
        <v>23</v>
      </c>
      <c r="BB14" s="174" t="s">
        <v>23</v>
      </c>
      <c r="BC14" s="174" t="s">
        <v>23</v>
      </c>
      <c r="BD14" s="174" t="s">
        <v>23</v>
      </c>
      <c r="BE14" s="78">
        <f t="shared" si="4"/>
        <v>51</v>
      </c>
    </row>
    <row r="15" spans="1:57" s="14" customFormat="1" ht="34.5" customHeight="1" thickBot="1">
      <c r="A15" s="251"/>
      <c r="B15" s="260" t="s">
        <v>32</v>
      </c>
      <c r="C15" s="262" t="s">
        <v>148</v>
      </c>
      <c r="D15" s="76" t="s">
        <v>22</v>
      </c>
      <c r="E15" s="75">
        <v>2</v>
      </c>
      <c r="F15" s="75">
        <v>2</v>
      </c>
      <c r="G15" s="75">
        <v>2</v>
      </c>
      <c r="H15" s="75">
        <v>2</v>
      </c>
      <c r="I15" s="75">
        <v>2</v>
      </c>
      <c r="J15" s="75">
        <v>2</v>
      </c>
      <c r="K15" s="75">
        <v>2</v>
      </c>
      <c r="L15" s="75">
        <v>2</v>
      </c>
      <c r="M15" s="75">
        <v>2</v>
      </c>
      <c r="N15" s="75">
        <v>2</v>
      </c>
      <c r="O15" s="75">
        <v>2</v>
      </c>
      <c r="P15" s="75">
        <v>2</v>
      </c>
      <c r="Q15" s="75">
        <v>2</v>
      </c>
      <c r="R15" s="75">
        <v>2</v>
      </c>
      <c r="S15" s="75">
        <v>2</v>
      </c>
      <c r="T15" s="75">
        <v>2</v>
      </c>
      <c r="U15" s="75">
        <v>2</v>
      </c>
      <c r="V15" s="182" t="s">
        <v>23</v>
      </c>
      <c r="W15" s="182" t="s">
        <v>23</v>
      </c>
      <c r="X15" s="75">
        <v>2</v>
      </c>
      <c r="Y15" s="75">
        <v>2</v>
      </c>
      <c r="Z15" s="75">
        <v>2</v>
      </c>
      <c r="AA15" s="75">
        <v>2</v>
      </c>
      <c r="AB15" s="75">
        <v>2</v>
      </c>
      <c r="AC15" s="75">
        <v>2</v>
      </c>
      <c r="AD15" s="75">
        <v>2</v>
      </c>
      <c r="AE15" s="75">
        <v>2</v>
      </c>
      <c r="AF15" s="75">
        <v>2</v>
      </c>
      <c r="AG15" s="75">
        <v>2</v>
      </c>
      <c r="AH15" s="75">
        <v>2</v>
      </c>
      <c r="AI15" s="75">
        <v>2</v>
      </c>
      <c r="AJ15" s="75">
        <v>2</v>
      </c>
      <c r="AK15" s="75">
        <v>2</v>
      </c>
      <c r="AL15" s="75">
        <v>2</v>
      </c>
      <c r="AM15" s="75">
        <v>2</v>
      </c>
      <c r="AN15" s="75">
        <v>2</v>
      </c>
      <c r="AO15" s="75">
        <v>2</v>
      </c>
      <c r="AP15" s="75">
        <v>2</v>
      </c>
      <c r="AQ15" s="75">
        <v>2</v>
      </c>
      <c r="AR15" s="74">
        <v>2</v>
      </c>
      <c r="AS15" s="197">
        <v>2</v>
      </c>
      <c r="AT15" s="173" t="s">
        <v>24</v>
      </c>
      <c r="AU15" s="173" t="s">
        <v>24</v>
      </c>
      <c r="AV15" s="174" t="s">
        <v>23</v>
      </c>
      <c r="AW15" s="174" t="s">
        <v>23</v>
      </c>
      <c r="AX15" s="174" t="s">
        <v>23</v>
      </c>
      <c r="AY15" s="174" t="s">
        <v>23</v>
      </c>
      <c r="AZ15" s="174" t="s">
        <v>23</v>
      </c>
      <c r="BA15" s="174" t="s">
        <v>23</v>
      </c>
      <c r="BB15" s="174" t="s">
        <v>23</v>
      </c>
      <c r="BC15" s="174" t="s">
        <v>23</v>
      </c>
      <c r="BD15" s="174" t="s">
        <v>23</v>
      </c>
      <c r="BE15" s="76">
        <f t="shared" si="4"/>
        <v>78</v>
      </c>
    </row>
    <row r="16" spans="1:57" s="14" customFormat="1" ht="13.5" customHeight="1" thickBot="1">
      <c r="A16" s="251"/>
      <c r="B16" s="261"/>
      <c r="C16" s="263"/>
      <c r="D16" s="76" t="s">
        <v>25</v>
      </c>
      <c r="E16" s="75">
        <v>1</v>
      </c>
      <c r="F16" s="75">
        <v>1</v>
      </c>
      <c r="G16" s="75">
        <v>1</v>
      </c>
      <c r="H16" s="75">
        <v>1</v>
      </c>
      <c r="I16" s="75">
        <v>1</v>
      </c>
      <c r="J16" s="75">
        <v>1</v>
      </c>
      <c r="K16" s="75">
        <v>1</v>
      </c>
      <c r="L16" s="77">
        <v>1</v>
      </c>
      <c r="M16" s="77">
        <v>1</v>
      </c>
      <c r="N16" s="77">
        <v>1</v>
      </c>
      <c r="O16" s="77">
        <v>1</v>
      </c>
      <c r="P16" s="77">
        <v>1</v>
      </c>
      <c r="Q16" s="77">
        <v>1</v>
      </c>
      <c r="R16" s="77">
        <v>1</v>
      </c>
      <c r="S16" s="77">
        <v>1</v>
      </c>
      <c r="T16" s="77">
        <v>1</v>
      </c>
      <c r="U16" s="77">
        <v>1</v>
      </c>
      <c r="V16" s="182" t="s">
        <v>23</v>
      </c>
      <c r="W16" s="182" t="s">
        <v>23</v>
      </c>
      <c r="X16" s="74">
        <v>1</v>
      </c>
      <c r="Y16" s="74">
        <v>1</v>
      </c>
      <c r="Z16" s="74">
        <v>1</v>
      </c>
      <c r="AA16" s="74">
        <v>1</v>
      </c>
      <c r="AB16" s="74">
        <v>1</v>
      </c>
      <c r="AC16" s="74">
        <v>1</v>
      </c>
      <c r="AD16" s="74">
        <v>1</v>
      </c>
      <c r="AE16" s="74">
        <v>1</v>
      </c>
      <c r="AF16" s="74">
        <v>1</v>
      </c>
      <c r="AG16" s="74">
        <v>1</v>
      </c>
      <c r="AH16" s="74">
        <v>1</v>
      </c>
      <c r="AI16" s="74">
        <v>1</v>
      </c>
      <c r="AJ16" s="74">
        <v>1</v>
      </c>
      <c r="AK16" s="74">
        <v>1</v>
      </c>
      <c r="AL16" s="74">
        <v>1</v>
      </c>
      <c r="AM16" s="74">
        <v>1</v>
      </c>
      <c r="AN16" s="74">
        <v>1</v>
      </c>
      <c r="AO16" s="74">
        <v>1</v>
      </c>
      <c r="AP16" s="74">
        <v>1</v>
      </c>
      <c r="AQ16" s="74">
        <v>1</v>
      </c>
      <c r="AR16" s="74">
        <v>1</v>
      </c>
      <c r="AS16" s="74">
        <v>1</v>
      </c>
      <c r="AT16" s="173" t="s">
        <v>24</v>
      </c>
      <c r="AU16" s="173" t="s">
        <v>24</v>
      </c>
      <c r="AV16" s="174" t="s">
        <v>23</v>
      </c>
      <c r="AW16" s="174" t="s">
        <v>23</v>
      </c>
      <c r="AX16" s="174" t="s">
        <v>23</v>
      </c>
      <c r="AY16" s="174" t="s">
        <v>23</v>
      </c>
      <c r="AZ16" s="174" t="s">
        <v>23</v>
      </c>
      <c r="BA16" s="174" t="s">
        <v>23</v>
      </c>
      <c r="BB16" s="174" t="s">
        <v>23</v>
      </c>
      <c r="BC16" s="174" t="s">
        <v>23</v>
      </c>
      <c r="BD16" s="174" t="s">
        <v>23</v>
      </c>
      <c r="BE16" s="79">
        <f t="shared" si="4"/>
        <v>39</v>
      </c>
    </row>
    <row r="17" spans="1:57" s="14" customFormat="1" ht="27.75" customHeight="1" thickBot="1">
      <c r="A17" s="251"/>
      <c r="B17" s="260" t="s">
        <v>34</v>
      </c>
      <c r="C17" s="262" t="s">
        <v>147</v>
      </c>
      <c r="D17" s="76" t="s">
        <v>22</v>
      </c>
      <c r="E17" s="73">
        <v>2</v>
      </c>
      <c r="F17" s="73">
        <v>2</v>
      </c>
      <c r="G17" s="73">
        <v>2</v>
      </c>
      <c r="H17" s="73">
        <v>2</v>
      </c>
      <c r="I17" s="73">
        <v>2</v>
      </c>
      <c r="J17" s="73">
        <v>2</v>
      </c>
      <c r="K17" s="73">
        <v>2</v>
      </c>
      <c r="L17" s="77">
        <v>2</v>
      </c>
      <c r="M17" s="77">
        <v>2</v>
      </c>
      <c r="N17" s="77">
        <v>2</v>
      </c>
      <c r="O17" s="77">
        <v>2</v>
      </c>
      <c r="P17" s="77">
        <v>2</v>
      </c>
      <c r="Q17" s="77">
        <v>2</v>
      </c>
      <c r="R17" s="77">
        <v>2</v>
      </c>
      <c r="S17" s="77">
        <v>2</v>
      </c>
      <c r="T17" s="77">
        <v>2</v>
      </c>
      <c r="U17" s="77">
        <v>2</v>
      </c>
      <c r="V17" s="182" t="s">
        <v>23</v>
      </c>
      <c r="W17" s="182" t="s">
        <v>23</v>
      </c>
      <c r="X17" s="73">
        <v>2</v>
      </c>
      <c r="Y17" s="73">
        <v>2</v>
      </c>
      <c r="Z17" s="73">
        <v>2</v>
      </c>
      <c r="AA17" s="73">
        <v>2</v>
      </c>
      <c r="AB17" s="73">
        <v>2</v>
      </c>
      <c r="AC17" s="73">
        <v>2</v>
      </c>
      <c r="AD17" s="73">
        <v>2</v>
      </c>
      <c r="AE17" s="73">
        <v>2</v>
      </c>
      <c r="AF17" s="73">
        <v>2</v>
      </c>
      <c r="AG17" s="73">
        <v>2</v>
      </c>
      <c r="AH17" s="73">
        <v>2</v>
      </c>
      <c r="AI17" s="73">
        <v>2</v>
      </c>
      <c r="AJ17" s="73">
        <v>2</v>
      </c>
      <c r="AK17" s="73">
        <v>2</v>
      </c>
      <c r="AL17" s="73">
        <v>2</v>
      </c>
      <c r="AM17" s="73">
        <v>2</v>
      </c>
      <c r="AN17" s="73">
        <v>2</v>
      </c>
      <c r="AO17" s="73">
        <v>2</v>
      </c>
      <c r="AP17" s="73">
        <v>2</v>
      </c>
      <c r="AQ17" s="73">
        <v>2</v>
      </c>
      <c r="AR17" s="73">
        <v>2</v>
      </c>
      <c r="AS17" s="73">
        <v>2</v>
      </c>
      <c r="AT17" s="173" t="s">
        <v>24</v>
      </c>
      <c r="AU17" s="173" t="s">
        <v>24</v>
      </c>
      <c r="AV17" s="174" t="s">
        <v>23</v>
      </c>
      <c r="AW17" s="174" t="s">
        <v>23</v>
      </c>
      <c r="AX17" s="174" t="s">
        <v>23</v>
      </c>
      <c r="AY17" s="174" t="s">
        <v>23</v>
      </c>
      <c r="AZ17" s="174" t="s">
        <v>23</v>
      </c>
      <c r="BA17" s="174" t="s">
        <v>23</v>
      </c>
      <c r="BB17" s="174" t="s">
        <v>23</v>
      </c>
      <c r="BC17" s="174" t="s">
        <v>23</v>
      </c>
      <c r="BD17" s="174" t="s">
        <v>23</v>
      </c>
      <c r="BE17" s="76">
        <f t="shared" si="4"/>
        <v>78</v>
      </c>
    </row>
    <row r="18" spans="1:57" s="14" customFormat="1" ht="13.5" customHeight="1" thickBot="1">
      <c r="A18" s="251"/>
      <c r="B18" s="261"/>
      <c r="C18" s="263"/>
      <c r="D18" s="76" t="s">
        <v>25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  <c r="J18" s="73">
        <v>1</v>
      </c>
      <c r="K18" s="73">
        <v>1</v>
      </c>
      <c r="L18" s="77">
        <v>1</v>
      </c>
      <c r="M18" s="77">
        <v>1</v>
      </c>
      <c r="N18" s="77">
        <v>1</v>
      </c>
      <c r="O18" s="77">
        <v>1</v>
      </c>
      <c r="P18" s="77">
        <v>1</v>
      </c>
      <c r="Q18" s="77">
        <v>1</v>
      </c>
      <c r="R18" s="77">
        <v>1</v>
      </c>
      <c r="S18" s="77">
        <v>1</v>
      </c>
      <c r="T18" s="77">
        <v>1</v>
      </c>
      <c r="U18" s="77">
        <v>1</v>
      </c>
      <c r="V18" s="182" t="s">
        <v>23</v>
      </c>
      <c r="W18" s="182" t="s">
        <v>23</v>
      </c>
      <c r="X18" s="76">
        <v>1</v>
      </c>
      <c r="Y18" s="76">
        <v>1</v>
      </c>
      <c r="Z18" s="76">
        <v>1</v>
      </c>
      <c r="AA18" s="76">
        <v>1</v>
      </c>
      <c r="AB18" s="76">
        <v>1</v>
      </c>
      <c r="AC18" s="76">
        <v>1</v>
      </c>
      <c r="AD18" s="76">
        <v>1</v>
      </c>
      <c r="AE18" s="76">
        <v>1</v>
      </c>
      <c r="AF18" s="76">
        <v>1</v>
      </c>
      <c r="AG18" s="76">
        <v>1</v>
      </c>
      <c r="AH18" s="76">
        <v>1</v>
      </c>
      <c r="AI18" s="76">
        <v>1</v>
      </c>
      <c r="AJ18" s="76">
        <v>1</v>
      </c>
      <c r="AK18" s="76">
        <v>1</v>
      </c>
      <c r="AL18" s="76">
        <v>1</v>
      </c>
      <c r="AM18" s="76">
        <v>1</v>
      </c>
      <c r="AN18" s="76">
        <v>1</v>
      </c>
      <c r="AO18" s="76">
        <v>1</v>
      </c>
      <c r="AP18" s="76">
        <v>1</v>
      </c>
      <c r="AQ18" s="76">
        <v>1</v>
      </c>
      <c r="AR18" s="76">
        <v>1</v>
      </c>
      <c r="AS18" s="76">
        <v>1</v>
      </c>
      <c r="AT18" s="173" t="s">
        <v>24</v>
      </c>
      <c r="AU18" s="173" t="s">
        <v>24</v>
      </c>
      <c r="AV18" s="174" t="s">
        <v>23</v>
      </c>
      <c r="AW18" s="174" t="s">
        <v>23</v>
      </c>
      <c r="AX18" s="174" t="s">
        <v>23</v>
      </c>
      <c r="AY18" s="174" t="s">
        <v>23</v>
      </c>
      <c r="AZ18" s="174" t="s">
        <v>23</v>
      </c>
      <c r="BA18" s="174" t="s">
        <v>23</v>
      </c>
      <c r="BB18" s="174" t="s">
        <v>23</v>
      </c>
      <c r="BC18" s="174" t="s">
        <v>23</v>
      </c>
      <c r="BD18" s="174" t="s">
        <v>23</v>
      </c>
      <c r="BE18" s="79">
        <f t="shared" si="4"/>
        <v>39</v>
      </c>
    </row>
    <row r="19" spans="1:101" ht="29.25" customHeight="1" thickBot="1">
      <c r="A19" s="251"/>
      <c r="B19" s="255" t="s">
        <v>175</v>
      </c>
      <c r="C19" s="257" t="s">
        <v>35</v>
      </c>
      <c r="D19" s="74" t="s">
        <v>22</v>
      </c>
      <c r="E19" s="75">
        <v>2</v>
      </c>
      <c r="F19" s="75">
        <v>2</v>
      </c>
      <c r="G19" s="75">
        <v>2</v>
      </c>
      <c r="H19" s="75">
        <v>2</v>
      </c>
      <c r="I19" s="75">
        <v>2</v>
      </c>
      <c r="J19" s="75">
        <v>2</v>
      </c>
      <c r="K19" s="75">
        <v>2</v>
      </c>
      <c r="L19" s="75">
        <v>2</v>
      </c>
      <c r="M19" s="75">
        <v>2</v>
      </c>
      <c r="N19" s="75">
        <v>2</v>
      </c>
      <c r="O19" s="75">
        <v>2</v>
      </c>
      <c r="P19" s="75">
        <v>2</v>
      </c>
      <c r="Q19" s="75">
        <v>2</v>
      </c>
      <c r="R19" s="75">
        <v>2</v>
      </c>
      <c r="S19" s="75">
        <v>2</v>
      </c>
      <c r="T19" s="75">
        <v>2</v>
      </c>
      <c r="U19" s="75">
        <v>2</v>
      </c>
      <c r="V19" s="182" t="s">
        <v>23</v>
      </c>
      <c r="W19" s="182" t="s">
        <v>23</v>
      </c>
      <c r="X19" s="75">
        <v>2</v>
      </c>
      <c r="Y19" s="75">
        <v>2</v>
      </c>
      <c r="Z19" s="75">
        <v>2</v>
      </c>
      <c r="AA19" s="75">
        <v>2</v>
      </c>
      <c r="AB19" s="75">
        <v>2</v>
      </c>
      <c r="AC19" s="75">
        <v>2</v>
      </c>
      <c r="AD19" s="75">
        <v>2</v>
      </c>
      <c r="AE19" s="75">
        <v>2</v>
      </c>
      <c r="AF19" s="75">
        <v>2</v>
      </c>
      <c r="AG19" s="75">
        <v>2</v>
      </c>
      <c r="AH19" s="75">
        <v>2</v>
      </c>
      <c r="AI19" s="75">
        <v>2</v>
      </c>
      <c r="AJ19" s="75">
        <v>2</v>
      </c>
      <c r="AK19" s="75">
        <v>2</v>
      </c>
      <c r="AL19" s="75">
        <v>2</v>
      </c>
      <c r="AM19" s="75">
        <v>2</v>
      </c>
      <c r="AN19" s="75">
        <v>2</v>
      </c>
      <c r="AO19" s="75">
        <v>2</v>
      </c>
      <c r="AP19" s="75">
        <v>2</v>
      </c>
      <c r="AQ19" s="75">
        <v>2</v>
      </c>
      <c r="AR19" s="74">
        <v>2</v>
      </c>
      <c r="AS19" s="74">
        <v>2</v>
      </c>
      <c r="AT19" s="173" t="s">
        <v>24</v>
      </c>
      <c r="AU19" s="173" t="s">
        <v>24</v>
      </c>
      <c r="AV19" s="174" t="s">
        <v>23</v>
      </c>
      <c r="AW19" s="174" t="s">
        <v>23</v>
      </c>
      <c r="AX19" s="174" t="s">
        <v>23</v>
      </c>
      <c r="AY19" s="174" t="s">
        <v>23</v>
      </c>
      <c r="AZ19" s="174" t="s">
        <v>23</v>
      </c>
      <c r="BA19" s="174" t="s">
        <v>23</v>
      </c>
      <c r="BB19" s="174" t="s">
        <v>23</v>
      </c>
      <c r="BC19" s="174" t="s">
        <v>23</v>
      </c>
      <c r="BD19" s="174" t="s">
        <v>23</v>
      </c>
      <c r="BE19" s="76">
        <f t="shared" si="4"/>
        <v>78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ht="13.5" customHeight="1" thickBot="1">
      <c r="A20" s="251"/>
      <c r="B20" s="259"/>
      <c r="C20" s="258"/>
      <c r="D20" s="74" t="s">
        <v>25</v>
      </c>
      <c r="E20" s="75">
        <v>1</v>
      </c>
      <c r="F20" s="75">
        <v>1</v>
      </c>
      <c r="G20" s="75">
        <v>1</v>
      </c>
      <c r="H20" s="75">
        <v>1</v>
      </c>
      <c r="I20" s="75">
        <v>1</v>
      </c>
      <c r="J20" s="75">
        <v>1</v>
      </c>
      <c r="K20" s="75">
        <v>1</v>
      </c>
      <c r="L20" s="77">
        <v>1</v>
      </c>
      <c r="M20" s="77">
        <v>1</v>
      </c>
      <c r="N20" s="77">
        <v>1</v>
      </c>
      <c r="O20" s="77">
        <v>1</v>
      </c>
      <c r="P20" s="77">
        <v>1</v>
      </c>
      <c r="Q20" s="77">
        <v>1</v>
      </c>
      <c r="R20" s="77">
        <v>1</v>
      </c>
      <c r="S20" s="77">
        <v>1</v>
      </c>
      <c r="T20" s="77">
        <v>1</v>
      </c>
      <c r="U20" s="77">
        <v>1</v>
      </c>
      <c r="V20" s="182" t="s">
        <v>23</v>
      </c>
      <c r="W20" s="182" t="s">
        <v>23</v>
      </c>
      <c r="X20" s="74">
        <v>1</v>
      </c>
      <c r="Y20" s="74">
        <v>1</v>
      </c>
      <c r="Z20" s="74">
        <v>1</v>
      </c>
      <c r="AA20" s="74">
        <v>1</v>
      </c>
      <c r="AB20" s="74">
        <v>1</v>
      </c>
      <c r="AC20" s="74">
        <v>1</v>
      </c>
      <c r="AD20" s="74">
        <v>1</v>
      </c>
      <c r="AE20" s="74">
        <v>1</v>
      </c>
      <c r="AF20" s="74">
        <v>1</v>
      </c>
      <c r="AG20" s="74">
        <v>1</v>
      </c>
      <c r="AH20" s="74">
        <v>1</v>
      </c>
      <c r="AI20" s="74">
        <v>1</v>
      </c>
      <c r="AJ20" s="74">
        <v>1</v>
      </c>
      <c r="AK20" s="74">
        <v>1</v>
      </c>
      <c r="AL20" s="74">
        <v>1</v>
      </c>
      <c r="AM20" s="74">
        <v>1</v>
      </c>
      <c r="AN20" s="74">
        <v>1</v>
      </c>
      <c r="AO20" s="74">
        <v>1</v>
      </c>
      <c r="AP20" s="74">
        <v>1</v>
      </c>
      <c r="AQ20" s="74">
        <v>1</v>
      </c>
      <c r="AR20" s="74">
        <v>1</v>
      </c>
      <c r="AS20" s="74">
        <v>1</v>
      </c>
      <c r="AT20" s="173" t="s">
        <v>24</v>
      </c>
      <c r="AU20" s="173" t="s">
        <v>24</v>
      </c>
      <c r="AV20" s="174" t="s">
        <v>23</v>
      </c>
      <c r="AW20" s="174" t="s">
        <v>23</v>
      </c>
      <c r="AX20" s="174" t="s">
        <v>23</v>
      </c>
      <c r="AY20" s="174" t="s">
        <v>23</v>
      </c>
      <c r="AZ20" s="174" t="s">
        <v>23</v>
      </c>
      <c r="BA20" s="174" t="s">
        <v>23</v>
      </c>
      <c r="BB20" s="174" t="s">
        <v>23</v>
      </c>
      <c r="BC20" s="174" t="s">
        <v>23</v>
      </c>
      <c r="BD20" s="174" t="s">
        <v>23</v>
      </c>
      <c r="BE20" s="79">
        <f t="shared" si="4"/>
        <v>39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57" ht="27.75" customHeight="1" thickBot="1">
      <c r="A21" s="251"/>
      <c r="B21" s="255" t="s">
        <v>176</v>
      </c>
      <c r="C21" s="257" t="s">
        <v>36</v>
      </c>
      <c r="D21" s="74" t="s">
        <v>22</v>
      </c>
      <c r="E21" s="75">
        <v>2</v>
      </c>
      <c r="F21" s="75">
        <v>2</v>
      </c>
      <c r="G21" s="75">
        <v>2</v>
      </c>
      <c r="H21" s="75">
        <v>2</v>
      </c>
      <c r="I21" s="75">
        <v>2</v>
      </c>
      <c r="J21" s="75">
        <v>2</v>
      </c>
      <c r="K21" s="75">
        <v>2</v>
      </c>
      <c r="L21" s="75">
        <v>2</v>
      </c>
      <c r="M21" s="75">
        <v>2</v>
      </c>
      <c r="N21" s="75">
        <v>2</v>
      </c>
      <c r="O21" s="75">
        <v>2</v>
      </c>
      <c r="P21" s="75">
        <v>2</v>
      </c>
      <c r="Q21" s="75">
        <v>2</v>
      </c>
      <c r="R21" s="75">
        <v>2</v>
      </c>
      <c r="S21" s="75">
        <v>2</v>
      </c>
      <c r="T21" s="75">
        <v>2</v>
      </c>
      <c r="U21" s="75">
        <v>2</v>
      </c>
      <c r="V21" s="182" t="s">
        <v>23</v>
      </c>
      <c r="W21" s="182" t="s">
        <v>23</v>
      </c>
      <c r="X21" s="74">
        <v>2</v>
      </c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74">
        <v>2</v>
      </c>
      <c r="AK21" s="74">
        <v>2</v>
      </c>
      <c r="AL21" s="74">
        <v>1</v>
      </c>
      <c r="AM21" s="74">
        <v>1</v>
      </c>
      <c r="AN21" s="74">
        <v>1</v>
      </c>
      <c r="AO21" s="74">
        <v>1</v>
      </c>
      <c r="AP21" s="76">
        <v>1</v>
      </c>
      <c r="AQ21" s="76">
        <v>1</v>
      </c>
      <c r="AR21" s="76">
        <v>1</v>
      </c>
      <c r="AS21" s="76">
        <v>1</v>
      </c>
      <c r="AT21" s="173" t="s">
        <v>24</v>
      </c>
      <c r="AU21" s="173" t="s">
        <v>24</v>
      </c>
      <c r="AV21" s="174" t="s">
        <v>23</v>
      </c>
      <c r="AW21" s="174" t="s">
        <v>23</v>
      </c>
      <c r="AX21" s="174" t="s">
        <v>23</v>
      </c>
      <c r="AY21" s="174" t="s">
        <v>23</v>
      </c>
      <c r="AZ21" s="174" t="s">
        <v>23</v>
      </c>
      <c r="BA21" s="174" t="s">
        <v>23</v>
      </c>
      <c r="BB21" s="174" t="s">
        <v>23</v>
      </c>
      <c r="BC21" s="174" t="s">
        <v>23</v>
      </c>
      <c r="BD21" s="174" t="s">
        <v>23</v>
      </c>
      <c r="BE21" s="74">
        <f t="shared" si="4"/>
        <v>70</v>
      </c>
    </row>
    <row r="22" spans="1:57" ht="13.5" customHeight="1" thickBot="1">
      <c r="A22" s="251"/>
      <c r="B22" s="259"/>
      <c r="C22" s="258"/>
      <c r="D22" s="74" t="s">
        <v>25</v>
      </c>
      <c r="E22" s="75">
        <v>1</v>
      </c>
      <c r="F22" s="75">
        <v>1</v>
      </c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7">
        <v>1</v>
      </c>
      <c r="M22" s="77">
        <v>1</v>
      </c>
      <c r="N22" s="77">
        <v>1</v>
      </c>
      <c r="O22" s="77">
        <v>1</v>
      </c>
      <c r="P22" s="77">
        <v>1</v>
      </c>
      <c r="Q22" s="77">
        <v>1</v>
      </c>
      <c r="R22" s="77">
        <v>1</v>
      </c>
      <c r="S22" s="77">
        <v>1</v>
      </c>
      <c r="T22" s="77">
        <v>1</v>
      </c>
      <c r="U22" s="77">
        <v>1</v>
      </c>
      <c r="V22" s="182" t="s">
        <v>23</v>
      </c>
      <c r="W22" s="182" t="s">
        <v>23</v>
      </c>
      <c r="X22" s="74">
        <v>1</v>
      </c>
      <c r="Y22" s="74">
        <v>1</v>
      </c>
      <c r="Z22" s="74">
        <v>1</v>
      </c>
      <c r="AA22" s="74">
        <v>1</v>
      </c>
      <c r="AB22" s="74">
        <v>1</v>
      </c>
      <c r="AC22" s="74">
        <v>1</v>
      </c>
      <c r="AD22" s="74">
        <v>1</v>
      </c>
      <c r="AE22" s="74">
        <v>1</v>
      </c>
      <c r="AF22" s="74">
        <v>1</v>
      </c>
      <c r="AG22" s="74">
        <v>1</v>
      </c>
      <c r="AH22" s="74">
        <v>1</v>
      </c>
      <c r="AI22" s="74">
        <v>1</v>
      </c>
      <c r="AJ22" s="74">
        <v>1</v>
      </c>
      <c r="AK22" s="74">
        <v>1</v>
      </c>
      <c r="AL22" s="74">
        <v>0</v>
      </c>
      <c r="AM22" s="74">
        <v>1</v>
      </c>
      <c r="AN22" s="74">
        <v>0</v>
      </c>
      <c r="AO22" s="74">
        <v>1</v>
      </c>
      <c r="AP22" s="76">
        <v>0</v>
      </c>
      <c r="AQ22" s="76">
        <v>1</v>
      </c>
      <c r="AR22" s="76">
        <v>0</v>
      </c>
      <c r="AS22" s="76">
        <v>1</v>
      </c>
      <c r="AT22" s="173" t="s">
        <v>24</v>
      </c>
      <c r="AU22" s="173" t="s">
        <v>24</v>
      </c>
      <c r="AV22" s="174" t="s">
        <v>23</v>
      </c>
      <c r="AW22" s="174" t="s">
        <v>23</v>
      </c>
      <c r="AX22" s="174" t="s">
        <v>23</v>
      </c>
      <c r="AY22" s="174" t="s">
        <v>23</v>
      </c>
      <c r="AZ22" s="174" t="s">
        <v>23</v>
      </c>
      <c r="BA22" s="174" t="s">
        <v>23</v>
      </c>
      <c r="BB22" s="174" t="s">
        <v>23</v>
      </c>
      <c r="BC22" s="174" t="s">
        <v>23</v>
      </c>
      <c r="BD22" s="174" t="s">
        <v>23</v>
      </c>
      <c r="BE22" s="78">
        <f t="shared" si="4"/>
        <v>35</v>
      </c>
    </row>
    <row r="23" spans="1:57" ht="28.5" customHeight="1" thickBot="1">
      <c r="A23" s="251"/>
      <c r="B23" s="255" t="s">
        <v>177</v>
      </c>
      <c r="C23" s="257" t="s">
        <v>27</v>
      </c>
      <c r="D23" s="74" t="s">
        <v>22</v>
      </c>
      <c r="E23" s="75">
        <v>2</v>
      </c>
      <c r="F23" s="75">
        <v>2</v>
      </c>
      <c r="G23" s="75">
        <v>2</v>
      </c>
      <c r="H23" s="75">
        <v>2</v>
      </c>
      <c r="I23" s="75">
        <v>2</v>
      </c>
      <c r="J23" s="75">
        <v>2</v>
      </c>
      <c r="K23" s="75">
        <v>2</v>
      </c>
      <c r="L23" s="75">
        <v>2</v>
      </c>
      <c r="M23" s="75">
        <v>2</v>
      </c>
      <c r="N23" s="75">
        <v>2</v>
      </c>
      <c r="O23" s="75">
        <v>2</v>
      </c>
      <c r="P23" s="75">
        <v>2</v>
      </c>
      <c r="Q23" s="75">
        <v>2</v>
      </c>
      <c r="R23" s="75">
        <v>2</v>
      </c>
      <c r="S23" s="75">
        <v>2</v>
      </c>
      <c r="T23" s="75">
        <v>2</v>
      </c>
      <c r="U23" s="199">
        <v>2</v>
      </c>
      <c r="V23" s="182" t="s">
        <v>23</v>
      </c>
      <c r="W23" s="182" t="s">
        <v>23</v>
      </c>
      <c r="X23" s="75">
        <v>2</v>
      </c>
      <c r="Y23" s="75">
        <v>2</v>
      </c>
      <c r="Z23" s="75">
        <v>2</v>
      </c>
      <c r="AA23" s="75">
        <v>2</v>
      </c>
      <c r="AB23" s="75">
        <v>2</v>
      </c>
      <c r="AC23" s="75">
        <v>2</v>
      </c>
      <c r="AD23" s="75">
        <v>2</v>
      </c>
      <c r="AE23" s="75">
        <v>2</v>
      </c>
      <c r="AF23" s="75">
        <v>2</v>
      </c>
      <c r="AG23" s="75">
        <v>2</v>
      </c>
      <c r="AH23" s="75">
        <v>2</v>
      </c>
      <c r="AI23" s="75">
        <v>2</v>
      </c>
      <c r="AJ23" s="75">
        <v>2</v>
      </c>
      <c r="AK23" s="75">
        <v>2</v>
      </c>
      <c r="AL23" s="75">
        <v>3</v>
      </c>
      <c r="AM23" s="75">
        <v>3</v>
      </c>
      <c r="AN23" s="75">
        <v>2</v>
      </c>
      <c r="AO23" s="75">
        <v>2</v>
      </c>
      <c r="AP23" s="75">
        <v>2</v>
      </c>
      <c r="AQ23" s="75">
        <v>2</v>
      </c>
      <c r="AR23" s="74">
        <v>1</v>
      </c>
      <c r="AS23" s="74">
        <v>1</v>
      </c>
      <c r="AT23" s="173" t="s">
        <v>24</v>
      </c>
      <c r="AU23" s="173" t="s">
        <v>24</v>
      </c>
      <c r="AV23" s="174" t="s">
        <v>23</v>
      </c>
      <c r="AW23" s="174" t="s">
        <v>23</v>
      </c>
      <c r="AX23" s="174" t="s">
        <v>23</v>
      </c>
      <c r="AY23" s="174" t="s">
        <v>23</v>
      </c>
      <c r="AZ23" s="174" t="s">
        <v>23</v>
      </c>
      <c r="BA23" s="174" t="s">
        <v>23</v>
      </c>
      <c r="BB23" s="174" t="s">
        <v>23</v>
      </c>
      <c r="BC23" s="174" t="s">
        <v>23</v>
      </c>
      <c r="BD23" s="174" t="s">
        <v>23</v>
      </c>
      <c r="BE23" s="74">
        <f t="shared" si="4"/>
        <v>78</v>
      </c>
    </row>
    <row r="24" spans="1:57" ht="13.5" customHeight="1" thickBot="1">
      <c r="A24" s="251"/>
      <c r="B24" s="259"/>
      <c r="C24" s="258"/>
      <c r="D24" s="74" t="s">
        <v>25</v>
      </c>
      <c r="E24" s="75">
        <v>1</v>
      </c>
      <c r="F24" s="75">
        <v>1</v>
      </c>
      <c r="G24" s="75">
        <v>1</v>
      </c>
      <c r="H24" s="75">
        <v>1</v>
      </c>
      <c r="I24" s="75">
        <v>1</v>
      </c>
      <c r="J24" s="75">
        <v>1</v>
      </c>
      <c r="K24" s="75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1</v>
      </c>
      <c r="S24" s="77">
        <v>1</v>
      </c>
      <c r="T24" s="77">
        <v>1</v>
      </c>
      <c r="U24" s="77">
        <v>1</v>
      </c>
      <c r="V24" s="182" t="s">
        <v>23</v>
      </c>
      <c r="W24" s="182" t="s">
        <v>23</v>
      </c>
      <c r="X24" s="74">
        <v>1</v>
      </c>
      <c r="Y24" s="74">
        <v>1</v>
      </c>
      <c r="Z24" s="74">
        <v>1</v>
      </c>
      <c r="AA24" s="74">
        <v>1</v>
      </c>
      <c r="AB24" s="74">
        <v>1</v>
      </c>
      <c r="AC24" s="74">
        <v>1</v>
      </c>
      <c r="AD24" s="74">
        <v>1</v>
      </c>
      <c r="AE24" s="74">
        <v>1</v>
      </c>
      <c r="AF24" s="74">
        <v>1</v>
      </c>
      <c r="AG24" s="74">
        <v>1</v>
      </c>
      <c r="AH24" s="74">
        <v>1</v>
      </c>
      <c r="AI24" s="74">
        <v>1</v>
      </c>
      <c r="AJ24" s="74">
        <v>1</v>
      </c>
      <c r="AK24" s="74">
        <v>1</v>
      </c>
      <c r="AL24" s="74">
        <v>1</v>
      </c>
      <c r="AM24" s="74">
        <v>1</v>
      </c>
      <c r="AN24" s="74">
        <v>1</v>
      </c>
      <c r="AO24" s="74">
        <v>1</v>
      </c>
      <c r="AP24" s="74">
        <v>1</v>
      </c>
      <c r="AQ24" s="74">
        <v>1</v>
      </c>
      <c r="AR24" s="74">
        <v>1</v>
      </c>
      <c r="AS24" s="74">
        <v>1</v>
      </c>
      <c r="AT24" s="173" t="s">
        <v>24</v>
      </c>
      <c r="AU24" s="173" t="s">
        <v>24</v>
      </c>
      <c r="AV24" s="174" t="s">
        <v>23</v>
      </c>
      <c r="AW24" s="174" t="s">
        <v>23</v>
      </c>
      <c r="AX24" s="174" t="s">
        <v>23</v>
      </c>
      <c r="AY24" s="174" t="s">
        <v>23</v>
      </c>
      <c r="AZ24" s="174" t="s">
        <v>23</v>
      </c>
      <c r="BA24" s="174" t="s">
        <v>23</v>
      </c>
      <c r="BB24" s="174" t="s">
        <v>23</v>
      </c>
      <c r="BC24" s="174" t="s">
        <v>23</v>
      </c>
      <c r="BD24" s="174" t="s">
        <v>23</v>
      </c>
      <c r="BE24" s="79">
        <f t="shared" si="4"/>
        <v>39</v>
      </c>
    </row>
    <row r="25" spans="1:57" ht="29.25" customHeight="1" thickBot="1">
      <c r="A25" s="251"/>
      <c r="B25" s="255" t="s">
        <v>178</v>
      </c>
      <c r="C25" s="257" t="s">
        <v>29</v>
      </c>
      <c r="D25" s="74" t="s">
        <v>22</v>
      </c>
      <c r="E25" s="75">
        <v>3</v>
      </c>
      <c r="F25" s="75">
        <v>3</v>
      </c>
      <c r="G25" s="75">
        <v>3</v>
      </c>
      <c r="H25" s="75">
        <v>3</v>
      </c>
      <c r="I25" s="75">
        <v>3</v>
      </c>
      <c r="J25" s="75">
        <v>3</v>
      </c>
      <c r="K25" s="75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  <c r="T25" s="77">
        <v>3</v>
      </c>
      <c r="U25" s="77">
        <v>3</v>
      </c>
      <c r="V25" s="182" t="s">
        <v>23</v>
      </c>
      <c r="W25" s="182" t="s">
        <v>23</v>
      </c>
      <c r="X25" s="74">
        <v>2</v>
      </c>
      <c r="Y25" s="74">
        <v>2</v>
      </c>
      <c r="Z25" s="74">
        <v>2</v>
      </c>
      <c r="AA25" s="74">
        <v>2</v>
      </c>
      <c r="AB25" s="74">
        <v>2</v>
      </c>
      <c r="AC25" s="74">
        <v>2</v>
      </c>
      <c r="AD25" s="74">
        <v>3</v>
      </c>
      <c r="AE25" s="74">
        <v>3</v>
      </c>
      <c r="AF25" s="74">
        <v>3</v>
      </c>
      <c r="AG25" s="74">
        <v>3</v>
      </c>
      <c r="AH25" s="74">
        <v>3</v>
      </c>
      <c r="AI25" s="74">
        <v>3</v>
      </c>
      <c r="AJ25" s="74">
        <v>3</v>
      </c>
      <c r="AK25" s="74">
        <v>3</v>
      </c>
      <c r="AL25" s="74">
        <v>3</v>
      </c>
      <c r="AM25" s="74">
        <v>3</v>
      </c>
      <c r="AN25" s="74">
        <v>3</v>
      </c>
      <c r="AO25" s="74">
        <v>3</v>
      </c>
      <c r="AP25" s="76">
        <v>3</v>
      </c>
      <c r="AQ25" s="76">
        <v>3</v>
      </c>
      <c r="AR25" s="76">
        <v>3</v>
      </c>
      <c r="AS25" s="76">
        <v>3</v>
      </c>
      <c r="AT25" s="173" t="s">
        <v>24</v>
      </c>
      <c r="AU25" s="173" t="s">
        <v>24</v>
      </c>
      <c r="AV25" s="174" t="s">
        <v>23</v>
      </c>
      <c r="AW25" s="174" t="s">
        <v>23</v>
      </c>
      <c r="AX25" s="174" t="s">
        <v>23</v>
      </c>
      <c r="AY25" s="174" t="s">
        <v>23</v>
      </c>
      <c r="AZ25" s="174" t="s">
        <v>23</v>
      </c>
      <c r="BA25" s="174" t="s">
        <v>23</v>
      </c>
      <c r="BB25" s="174" t="s">
        <v>23</v>
      </c>
      <c r="BC25" s="174" t="s">
        <v>23</v>
      </c>
      <c r="BD25" s="174" t="s">
        <v>23</v>
      </c>
      <c r="BE25" s="74">
        <f t="shared" si="4"/>
        <v>111</v>
      </c>
    </row>
    <row r="26" spans="1:57" ht="13.5" customHeight="1" thickBot="1">
      <c r="A26" s="251"/>
      <c r="B26" s="264"/>
      <c r="C26" s="265"/>
      <c r="D26" s="80" t="s">
        <v>25</v>
      </c>
      <c r="E26" s="75">
        <v>2</v>
      </c>
      <c r="F26" s="75">
        <v>1</v>
      </c>
      <c r="G26" s="75">
        <v>2</v>
      </c>
      <c r="H26" s="75">
        <v>1</v>
      </c>
      <c r="I26" s="75">
        <v>2</v>
      </c>
      <c r="J26" s="75">
        <v>1</v>
      </c>
      <c r="K26" s="75">
        <v>2</v>
      </c>
      <c r="L26" s="77">
        <v>1</v>
      </c>
      <c r="M26" s="77">
        <v>2</v>
      </c>
      <c r="N26" s="77">
        <v>1</v>
      </c>
      <c r="O26" s="77">
        <v>2</v>
      </c>
      <c r="P26" s="77">
        <v>1</v>
      </c>
      <c r="Q26" s="77">
        <v>2</v>
      </c>
      <c r="R26" s="77">
        <v>1</v>
      </c>
      <c r="S26" s="77">
        <v>2</v>
      </c>
      <c r="T26" s="77">
        <v>1</v>
      </c>
      <c r="U26" s="77">
        <v>2</v>
      </c>
      <c r="V26" s="182" t="s">
        <v>23</v>
      </c>
      <c r="W26" s="182" t="s">
        <v>23</v>
      </c>
      <c r="X26" s="74">
        <v>1</v>
      </c>
      <c r="Y26" s="74">
        <v>1</v>
      </c>
      <c r="Z26" s="74">
        <v>1</v>
      </c>
      <c r="AA26" s="74">
        <v>1</v>
      </c>
      <c r="AB26" s="74">
        <v>1</v>
      </c>
      <c r="AC26" s="74">
        <v>1</v>
      </c>
      <c r="AD26" s="74">
        <v>2</v>
      </c>
      <c r="AE26" s="74">
        <v>1</v>
      </c>
      <c r="AF26" s="74">
        <v>2</v>
      </c>
      <c r="AG26" s="74">
        <v>1</v>
      </c>
      <c r="AH26" s="74">
        <v>2</v>
      </c>
      <c r="AI26" s="74">
        <v>1</v>
      </c>
      <c r="AJ26" s="74">
        <v>2</v>
      </c>
      <c r="AK26" s="74">
        <v>1</v>
      </c>
      <c r="AL26" s="74">
        <v>3</v>
      </c>
      <c r="AM26" s="74">
        <v>1</v>
      </c>
      <c r="AN26" s="74">
        <v>3</v>
      </c>
      <c r="AO26" s="74"/>
      <c r="AP26" s="76">
        <v>2</v>
      </c>
      <c r="AQ26" s="76"/>
      <c r="AR26" s="76">
        <v>2</v>
      </c>
      <c r="AS26" s="76"/>
      <c r="AT26" s="173" t="s">
        <v>24</v>
      </c>
      <c r="AU26" s="173" t="s">
        <v>24</v>
      </c>
      <c r="AV26" s="174" t="s">
        <v>23</v>
      </c>
      <c r="AW26" s="174" t="s">
        <v>23</v>
      </c>
      <c r="AX26" s="174" t="s">
        <v>23</v>
      </c>
      <c r="AY26" s="174" t="s">
        <v>23</v>
      </c>
      <c r="AZ26" s="174" t="s">
        <v>23</v>
      </c>
      <c r="BA26" s="174" t="s">
        <v>23</v>
      </c>
      <c r="BB26" s="174" t="s">
        <v>23</v>
      </c>
      <c r="BC26" s="174" t="s">
        <v>23</v>
      </c>
      <c r="BD26" s="174" t="s">
        <v>23</v>
      </c>
      <c r="BE26" s="78">
        <f t="shared" si="4"/>
        <v>55</v>
      </c>
    </row>
    <row r="27" spans="1:57" ht="22.5" customHeight="1" thickBot="1">
      <c r="A27" s="251"/>
      <c r="B27" s="81"/>
      <c r="C27" s="82" t="s">
        <v>37</v>
      </c>
      <c r="D27" s="83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82" t="s">
        <v>23</v>
      </c>
      <c r="W27" s="182" t="s">
        <v>23</v>
      </c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6"/>
      <c r="AQ27" s="76"/>
      <c r="AR27" s="76"/>
      <c r="AS27" s="76"/>
      <c r="AT27" s="173" t="s">
        <v>24</v>
      </c>
      <c r="AU27" s="173" t="s">
        <v>24</v>
      </c>
      <c r="AV27" s="174"/>
      <c r="AW27" s="174"/>
      <c r="AX27" s="174"/>
      <c r="AY27" s="174"/>
      <c r="AZ27" s="174"/>
      <c r="BA27" s="174"/>
      <c r="BB27" s="174"/>
      <c r="BC27" s="174"/>
      <c r="BD27" s="174"/>
      <c r="BE27" s="74"/>
    </row>
    <row r="28" spans="1:57" ht="31.5" customHeight="1" thickBot="1">
      <c r="A28" s="251"/>
      <c r="B28" s="266" t="s">
        <v>179</v>
      </c>
      <c r="C28" s="268" t="s">
        <v>180</v>
      </c>
      <c r="D28" s="74" t="s">
        <v>22</v>
      </c>
      <c r="E28" s="75">
        <v>2</v>
      </c>
      <c r="F28" s="75">
        <v>2</v>
      </c>
      <c r="G28" s="75">
        <v>2</v>
      </c>
      <c r="H28" s="75">
        <v>2</v>
      </c>
      <c r="I28" s="75">
        <v>2</v>
      </c>
      <c r="J28" s="75">
        <v>2</v>
      </c>
      <c r="K28" s="75">
        <v>2</v>
      </c>
      <c r="L28" s="75">
        <v>2</v>
      </c>
      <c r="M28" s="75">
        <v>2</v>
      </c>
      <c r="N28" s="75">
        <v>2</v>
      </c>
      <c r="O28" s="75">
        <v>2</v>
      </c>
      <c r="P28" s="75">
        <v>2</v>
      </c>
      <c r="Q28" s="75">
        <v>2</v>
      </c>
      <c r="R28" s="75">
        <v>2</v>
      </c>
      <c r="S28" s="75">
        <v>2</v>
      </c>
      <c r="T28" s="75">
        <v>2</v>
      </c>
      <c r="U28" s="75">
        <v>2</v>
      </c>
      <c r="V28" s="182" t="s">
        <v>23</v>
      </c>
      <c r="W28" s="182" t="s">
        <v>23</v>
      </c>
      <c r="X28" s="75">
        <v>2</v>
      </c>
      <c r="Y28" s="75">
        <v>2</v>
      </c>
      <c r="Z28" s="75">
        <v>2</v>
      </c>
      <c r="AA28" s="75">
        <v>2</v>
      </c>
      <c r="AB28" s="75">
        <v>2</v>
      </c>
      <c r="AC28" s="75">
        <v>2</v>
      </c>
      <c r="AD28" s="75">
        <v>2</v>
      </c>
      <c r="AE28" s="75">
        <v>2</v>
      </c>
      <c r="AF28" s="75">
        <v>2</v>
      </c>
      <c r="AG28" s="75">
        <v>2</v>
      </c>
      <c r="AH28" s="75">
        <v>2</v>
      </c>
      <c r="AI28" s="75">
        <v>2</v>
      </c>
      <c r="AJ28" s="75">
        <v>2</v>
      </c>
      <c r="AK28" s="75">
        <v>2</v>
      </c>
      <c r="AL28" s="75">
        <v>2</v>
      </c>
      <c r="AM28" s="75">
        <v>2</v>
      </c>
      <c r="AN28" s="75">
        <v>2</v>
      </c>
      <c r="AO28" s="75">
        <v>2</v>
      </c>
      <c r="AP28" s="75">
        <v>2</v>
      </c>
      <c r="AQ28" s="75">
        <v>2</v>
      </c>
      <c r="AR28" s="74">
        <v>2</v>
      </c>
      <c r="AS28" s="74">
        <v>2</v>
      </c>
      <c r="AT28" s="173" t="s">
        <v>24</v>
      </c>
      <c r="AU28" s="173" t="s">
        <v>24</v>
      </c>
      <c r="AV28" s="174" t="s">
        <v>23</v>
      </c>
      <c r="AW28" s="174" t="s">
        <v>23</v>
      </c>
      <c r="AX28" s="174" t="s">
        <v>23</v>
      </c>
      <c r="AY28" s="174" t="s">
        <v>23</v>
      </c>
      <c r="AZ28" s="174" t="s">
        <v>23</v>
      </c>
      <c r="BA28" s="174" t="s">
        <v>23</v>
      </c>
      <c r="BB28" s="174" t="s">
        <v>23</v>
      </c>
      <c r="BC28" s="174" t="s">
        <v>23</v>
      </c>
      <c r="BD28" s="174" t="s">
        <v>23</v>
      </c>
      <c r="BE28" s="74">
        <f t="shared" si="4"/>
        <v>78</v>
      </c>
    </row>
    <row r="29" spans="1:57" ht="13.5" customHeight="1" thickBot="1">
      <c r="A29" s="251"/>
      <c r="B29" s="267"/>
      <c r="C29" s="269"/>
      <c r="D29" s="74" t="s">
        <v>25</v>
      </c>
      <c r="E29" s="75">
        <v>1</v>
      </c>
      <c r="F29" s="75">
        <v>1</v>
      </c>
      <c r="G29" s="75">
        <v>1</v>
      </c>
      <c r="H29" s="75">
        <v>1</v>
      </c>
      <c r="I29" s="75">
        <v>1</v>
      </c>
      <c r="J29" s="75">
        <v>1</v>
      </c>
      <c r="K29" s="75">
        <v>1</v>
      </c>
      <c r="L29" s="77">
        <v>1</v>
      </c>
      <c r="M29" s="77">
        <v>1</v>
      </c>
      <c r="N29" s="77">
        <v>1</v>
      </c>
      <c r="O29" s="77">
        <v>1</v>
      </c>
      <c r="P29" s="77">
        <v>1</v>
      </c>
      <c r="Q29" s="77">
        <v>1</v>
      </c>
      <c r="R29" s="77">
        <v>1</v>
      </c>
      <c r="S29" s="77">
        <v>1</v>
      </c>
      <c r="T29" s="77">
        <v>1</v>
      </c>
      <c r="U29" s="77">
        <v>1</v>
      </c>
      <c r="V29" s="182" t="s">
        <v>23</v>
      </c>
      <c r="W29" s="182" t="s">
        <v>23</v>
      </c>
      <c r="X29" s="74">
        <v>1</v>
      </c>
      <c r="Y29" s="74">
        <v>1</v>
      </c>
      <c r="Z29" s="74">
        <v>1</v>
      </c>
      <c r="AA29" s="74">
        <v>1</v>
      </c>
      <c r="AB29" s="74">
        <v>1</v>
      </c>
      <c r="AC29" s="74">
        <v>1</v>
      </c>
      <c r="AD29" s="74">
        <v>1</v>
      </c>
      <c r="AE29" s="74">
        <v>1</v>
      </c>
      <c r="AF29" s="74">
        <v>1</v>
      </c>
      <c r="AG29" s="74">
        <v>1</v>
      </c>
      <c r="AH29" s="74">
        <v>1</v>
      </c>
      <c r="AI29" s="74">
        <v>1</v>
      </c>
      <c r="AJ29" s="74">
        <v>1</v>
      </c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74">
        <v>1</v>
      </c>
      <c r="AQ29" s="74">
        <v>1</v>
      </c>
      <c r="AR29" s="74">
        <v>1</v>
      </c>
      <c r="AS29" s="74">
        <v>1</v>
      </c>
      <c r="AT29" s="173" t="s">
        <v>24</v>
      </c>
      <c r="AU29" s="173" t="s">
        <v>24</v>
      </c>
      <c r="AV29" s="174" t="s">
        <v>23</v>
      </c>
      <c r="AW29" s="174" t="s">
        <v>23</v>
      </c>
      <c r="AX29" s="174" t="s">
        <v>23</v>
      </c>
      <c r="AY29" s="174" t="s">
        <v>23</v>
      </c>
      <c r="AZ29" s="174" t="s">
        <v>23</v>
      </c>
      <c r="BA29" s="174" t="s">
        <v>23</v>
      </c>
      <c r="BB29" s="174" t="s">
        <v>23</v>
      </c>
      <c r="BC29" s="174" t="s">
        <v>23</v>
      </c>
      <c r="BD29" s="174" t="s">
        <v>23</v>
      </c>
      <c r="BE29" s="78">
        <f t="shared" si="4"/>
        <v>39</v>
      </c>
    </row>
    <row r="30" spans="1:57" ht="30" customHeight="1" thickBot="1">
      <c r="A30" s="251"/>
      <c r="B30" s="266" t="s">
        <v>184</v>
      </c>
      <c r="C30" s="257" t="s">
        <v>33</v>
      </c>
      <c r="D30" s="74" t="s">
        <v>22</v>
      </c>
      <c r="E30" s="75">
        <v>6</v>
      </c>
      <c r="F30" s="75">
        <v>6</v>
      </c>
      <c r="G30" s="75">
        <v>6</v>
      </c>
      <c r="H30" s="75">
        <v>6</v>
      </c>
      <c r="I30" s="75">
        <v>6</v>
      </c>
      <c r="J30" s="75">
        <v>6</v>
      </c>
      <c r="K30" s="75">
        <v>6</v>
      </c>
      <c r="L30" s="75">
        <v>6</v>
      </c>
      <c r="M30" s="75">
        <v>6</v>
      </c>
      <c r="N30" s="75">
        <v>6</v>
      </c>
      <c r="O30" s="75">
        <v>6</v>
      </c>
      <c r="P30" s="75">
        <v>6</v>
      </c>
      <c r="Q30" s="75">
        <v>6</v>
      </c>
      <c r="R30" s="75">
        <v>6</v>
      </c>
      <c r="S30" s="75">
        <v>6</v>
      </c>
      <c r="T30" s="75">
        <v>6</v>
      </c>
      <c r="U30" s="196">
        <v>6</v>
      </c>
      <c r="V30" s="182" t="s">
        <v>23</v>
      </c>
      <c r="W30" s="182" t="s">
        <v>23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173" t="s">
        <v>24</v>
      </c>
      <c r="AU30" s="173" t="s">
        <v>24</v>
      </c>
      <c r="AV30" s="174" t="s">
        <v>23</v>
      </c>
      <c r="AW30" s="174" t="s">
        <v>23</v>
      </c>
      <c r="AX30" s="174" t="s">
        <v>23</v>
      </c>
      <c r="AY30" s="174" t="s">
        <v>23</v>
      </c>
      <c r="AZ30" s="174" t="s">
        <v>23</v>
      </c>
      <c r="BA30" s="174" t="s">
        <v>23</v>
      </c>
      <c r="BB30" s="174" t="s">
        <v>23</v>
      </c>
      <c r="BC30" s="174" t="s">
        <v>23</v>
      </c>
      <c r="BD30" s="174" t="s">
        <v>23</v>
      </c>
      <c r="BE30" s="84">
        <f>SUM(E30:BD30)</f>
        <v>102</v>
      </c>
    </row>
    <row r="31" spans="1:57" ht="13.5" customHeight="1" thickBot="1">
      <c r="A31" s="251"/>
      <c r="B31" s="267"/>
      <c r="C31" s="258"/>
      <c r="D31" s="74" t="s">
        <v>25</v>
      </c>
      <c r="E31" s="75">
        <v>3</v>
      </c>
      <c r="F31" s="75">
        <v>3</v>
      </c>
      <c r="G31" s="75">
        <v>3</v>
      </c>
      <c r="H31" s="75">
        <v>3</v>
      </c>
      <c r="I31" s="75">
        <v>3</v>
      </c>
      <c r="J31" s="75">
        <v>3</v>
      </c>
      <c r="K31" s="75">
        <v>3</v>
      </c>
      <c r="L31" s="75">
        <v>3</v>
      </c>
      <c r="M31" s="75">
        <v>3</v>
      </c>
      <c r="N31" s="75">
        <v>3</v>
      </c>
      <c r="O31" s="75">
        <v>3</v>
      </c>
      <c r="P31" s="75">
        <v>3</v>
      </c>
      <c r="Q31" s="75">
        <v>3</v>
      </c>
      <c r="R31" s="75">
        <v>3</v>
      </c>
      <c r="S31" s="75">
        <v>3</v>
      </c>
      <c r="T31" s="75">
        <v>3</v>
      </c>
      <c r="U31" s="75">
        <v>3</v>
      </c>
      <c r="V31" s="182" t="s">
        <v>23</v>
      </c>
      <c r="W31" s="182" t="s">
        <v>23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173" t="s">
        <v>24</v>
      </c>
      <c r="AU31" s="173" t="s">
        <v>24</v>
      </c>
      <c r="AV31" s="174" t="s">
        <v>23</v>
      </c>
      <c r="AW31" s="174" t="s">
        <v>23</v>
      </c>
      <c r="AX31" s="174" t="s">
        <v>23</v>
      </c>
      <c r="AY31" s="174" t="s">
        <v>23</v>
      </c>
      <c r="AZ31" s="174" t="s">
        <v>23</v>
      </c>
      <c r="BA31" s="174" t="s">
        <v>23</v>
      </c>
      <c r="BB31" s="174" t="s">
        <v>23</v>
      </c>
      <c r="BC31" s="174" t="s">
        <v>23</v>
      </c>
      <c r="BD31" s="174" t="s">
        <v>23</v>
      </c>
      <c r="BE31" s="78">
        <f>SUM(E31:BD31)</f>
        <v>51</v>
      </c>
    </row>
    <row r="32" spans="1:57" ht="16.5" customHeight="1" thickBot="1">
      <c r="A32" s="251"/>
      <c r="B32" s="266" t="s">
        <v>185</v>
      </c>
      <c r="C32" s="270" t="s">
        <v>181</v>
      </c>
      <c r="D32" s="74" t="s">
        <v>22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82" t="s">
        <v>23</v>
      </c>
      <c r="W32" s="182" t="s">
        <v>23</v>
      </c>
      <c r="X32" s="74">
        <v>5</v>
      </c>
      <c r="Y32" s="74">
        <v>5</v>
      </c>
      <c r="Z32" s="74">
        <v>5</v>
      </c>
      <c r="AA32" s="74">
        <v>5</v>
      </c>
      <c r="AB32" s="74">
        <v>5</v>
      </c>
      <c r="AC32" s="74">
        <v>5</v>
      </c>
      <c r="AD32" s="74">
        <v>5</v>
      </c>
      <c r="AE32" s="74">
        <v>5</v>
      </c>
      <c r="AF32" s="74">
        <v>5</v>
      </c>
      <c r="AG32" s="74">
        <v>5</v>
      </c>
      <c r="AH32" s="74">
        <v>5</v>
      </c>
      <c r="AI32" s="74">
        <v>5</v>
      </c>
      <c r="AJ32" s="74">
        <v>5</v>
      </c>
      <c r="AK32" s="74">
        <v>5</v>
      </c>
      <c r="AL32" s="74">
        <v>5</v>
      </c>
      <c r="AM32" s="74">
        <v>5</v>
      </c>
      <c r="AN32" s="74">
        <v>5</v>
      </c>
      <c r="AO32" s="74">
        <v>5</v>
      </c>
      <c r="AP32" s="74">
        <v>5</v>
      </c>
      <c r="AQ32" s="74">
        <v>5</v>
      </c>
      <c r="AR32" s="74">
        <v>6</v>
      </c>
      <c r="AS32" s="74">
        <v>6</v>
      </c>
      <c r="AT32" s="173" t="s">
        <v>24</v>
      </c>
      <c r="AU32" s="173" t="s">
        <v>24</v>
      </c>
      <c r="AV32" s="174" t="s">
        <v>23</v>
      </c>
      <c r="AW32" s="174" t="s">
        <v>23</v>
      </c>
      <c r="AX32" s="174" t="s">
        <v>23</v>
      </c>
      <c r="AY32" s="174" t="s">
        <v>23</v>
      </c>
      <c r="AZ32" s="174" t="s">
        <v>23</v>
      </c>
      <c r="BA32" s="174" t="s">
        <v>23</v>
      </c>
      <c r="BB32" s="174" t="s">
        <v>23</v>
      </c>
      <c r="BC32" s="174" t="s">
        <v>23</v>
      </c>
      <c r="BD32" s="174" t="s">
        <v>23</v>
      </c>
      <c r="BE32" s="84">
        <f>SUM(E32:BD32)</f>
        <v>112</v>
      </c>
    </row>
    <row r="33" spans="1:57" ht="14.25" customHeight="1" thickBot="1">
      <c r="A33" s="251"/>
      <c r="B33" s="267"/>
      <c r="C33" s="270"/>
      <c r="D33" s="74" t="s">
        <v>25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82" t="s">
        <v>23</v>
      </c>
      <c r="W33" s="182" t="s">
        <v>23</v>
      </c>
      <c r="X33" s="74">
        <v>2</v>
      </c>
      <c r="Y33" s="74">
        <v>3</v>
      </c>
      <c r="Z33" s="74">
        <v>2</v>
      </c>
      <c r="AA33" s="74">
        <v>3</v>
      </c>
      <c r="AB33" s="74">
        <v>2</v>
      </c>
      <c r="AC33" s="74">
        <v>3</v>
      </c>
      <c r="AD33" s="74">
        <v>2</v>
      </c>
      <c r="AE33" s="74">
        <v>3</v>
      </c>
      <c r="AF33" s="74">
        <v>2</v>
      </c>
      <c r="AG33" s="74">
        <v>3</v>
      </c>
      <c r="AH33" s="74">
        <v>2</v>
      </c>
      <c r="AI33" s="74">
        <v>3</v>
      </c>
      <c r="AJ33" s="74">
        <v>2</v>
      </c>
      <c r="AK33" s="74">
        <v>3</v>
      </c>
      <c r="AL33" s="74">
        <v>2</v>
      </c>
      <c r="AM33" s="74">
        <v>3</v>
      </c>
      <c r="AN33" s="74">
        <v>2</v>
      </c>
      <c r="AO33" s="74">
        <v>3</v>
      </c>
      <c r="AP33" s="74">
        <v>2</v>
      </c>
      <c r="AQ33" s="74">
        <v>3</v>
      </c>
      <c r="AR33" s="74">
        <v>3</v>
      </c>
      <c r="AS33" s="74">
        <v>3</v>
      </c>
      <c r="AT33" s="173" t="s">
        <v>24</v>
      </c>
      <c r="AU33" s="173" t="s">
        <v>24</v>
      </c>
      <c r="AV33" s="174" t="s">
        <v>23</v>
      </c>
      <c r="AW33" s="174" t="s">
        <v>23</v>
      </c>
      <c r="AX33" s="174" t="s">
        <v>23</v>
      </c>
      <c r="AY33" s="174" t="s">
        <v>23</v>
      </c>
      <c r="AZ33" s="174" t="s">
        <v>23</v>
      </c>
      <c r="BA33" s="174" t="s">
        <v>23</v>
      </c>
      <c r="BB33" s="174" t="s">
        <v>23</v>
      </c>
      <c r="BC33" s="174" t="s">
        <v>23</v>
      </c>
      <c r="BD33" s="174" t="s">
        <v>23</v>
      </c>
      <c r="BE33" s="78">
        <f>SUM(E33:BD33)</f>
        <v>56</v>
      </c>
    </row>
    <row r="34" spans="1:57" ht="22.5" customHeight="1" thickBot="1">
      <c r="A34" s="251"/>
      <c r="B34" s="266" t="s">
        <v>38</v>
      </c>
      <c r="C34" s="270" t="s">
        <v>182</v>
      </c>
      <c r="D34" s="74" t="s">
        <v>22</v>
      </c>
      <c r="E34" s="75">
        <v>2</v>
      </c>
      <c r="F34" s="75">
        <v>2</v>
      </c>
      <c r="G34" s="75">
        <v>2</v>
      </c>
      <c r="H34" s="75">
        <v>2</v>
      </c>
      <c r="I34" s="75">
        <v>2</v>
      </c>
      <c r="J34" s="75">
        <v>2</v>
      </c>
      <c r="K34" s="75">
        <v>2</v>
      </c>
      <c r="L34" s="75">
        <v>2</v>
      </c>
      <c r="M34" s="75">
        <v>2</v>
      </c>
      <c r="N34" s="75">
        <v>2</v>
      </c>
      <c r="O34" s="75">
        <v>2</v>
      </c>
      <c r="P34" s="75">
        <v>2</v>
      </c>
      <c r="Q34" s="75">
        <v>2</v>
      </c>
      <c r="R34" s="75">
        <v>2</v>
      </c>
      <c r="S34" s="75">
        <v>2</v>
      </c>
      <c r="T34" s="75">
        <v>2</v>
      </c>
      <c r="U34" s="75">
        <v>2</v>
      </c>
      <c r="V34" s="182" t="s">
        <v>23</v>
      </c>
      <c r="W34" s="182" t="s">
        <v>23</v>
      </c>
      <c r="X34" s="74">
        <v>3</v>
      </c>
      <c r="Y34" s="74">
        <v>3</v>
      </c>
      <c r="Z34" s="74">
        <v>3</v>
      </c>
      <c r="AA34" s="74">
        <v>3</v>
      </c>
      <c r="AB34" s="74">
        <v>3</v>
      </c>
      <c r="AC34" s="74">
        <v>3</v>
      </c>
      <c r="AD34" s="74">
        <v>3</v>
      </c>
      <c r="AE34" s="74">
        <v>3</v>
      </c>
      <c r="AF34" s="74">
        <v>3</v>
      </c>
      <c r="AG34" s="74">
        <v>3</v>
      </c>
      <c r="AH34" s="74">
        <v>3</v>
      </c>
      <c r="AI34" s="74">
        <v>3</v>
      </c>
      <c r="AJ34" s="74">
        <v>3</v>
      </c>
      <c r="AK34" s="74">
        <v>3</v>
      </c>
      <c r="AL34" s="74">
        <v>3</v>
      </c>
      <c r="AM34" s="74">
        <v>3</v>
      </c>
      <c r="AN34" s="74">
        <v>3</v>
      </c>
      <c r="AO34" s="74">
        <v>3</v>
      </c>
      <c r="AP34" s="74">
        <v>3</v>
      </c>
      <c r="AQ34" s="74">
        <v>3</v>
      </c>
      <c r="AR34" s="74">
        <v>3</v>
      </c>
      <c r="AS34" s="74">
        <v>3</v>
      </c>
      <c r="AT34" s="173" t="s">
        <v>24</v>
      </c>
      <c r="AU34" s="173" t="s">
        <v>24</v>
      </c>
      <c r="AV34" s="174" t="s">
        <v>23</v>
      </c>
      <c r="AW34" s="174" t="s">
        <v>23</v>
      </c>
      <c r="AX34" s="174" t="s">
        <v>23</v>
      </c>
      <c r="AY34" s="174" t="s">
        <v>23</v>
      </c>
      <c r="AZ34" s="174" t="s">
        <v>23</v>
      </c>
      <c r="BA34" s="174" t="s">
        <v>23</v>
      </c>
      <c r="BB34" s="174" t="s">
        <v>23</v>
      </c>
      <c r="BC34" s="174" t="s">
        <v>23</v>
      </c>
      <c r="BD34" s="174" t="s">
        <v>23</v>
      </c>
      <c r="BE34" s="74">
        <f t="shared" si="4"/>
        <v>100</v>
      </c>
    </row>
    <row r="35" spans="1:57" ht="16.5" customHeight="1" thickBot="1">
      <c r="A35" s="251"/>
      <c r="B35" s="267"/>
      <c r="C35" s="270"/>
      <c r="D35" s="74" t="s">
        <v>25</v>
      </c>
      <c r="E35" s="75">
        <v>1</v>
      </c>
      <c r="F35" s="75">
        <v>1</v>
      </c>
      <c r="G35" s="75">
        <v>1</v>
      </c>
      <c r="H35" s="75">
        <v>1</v>
      </c>
      <c r="I35" s="75">
        <v>1</v>
      </c>
      <c r="J35" s="75">
        <v>1</v>
      </c>
      <c r="K35" s="75">
        <v>1</v>
      </c>
      <c r="L35" s="77">
        <v>1</v>
      </c>
      <c r="M35" s="77">
        <v>1</v>
      </c>
      <c r="N35" s="77">
        <v>1</v>
      </c>
      <c r="O35" s="77">
        <v>1</v>
      </c>
      <c r="P35" s="77">
        <v>1</v>
      </c>
      <c r="Q35" s="77">
        <v>1</v>
      </c>
      <c r="R35" s="77">
        <v>1</v>
      </c>
      <c r="S35" s="77">
        <v>1</v>
      </c>
      <c r="T35" s="77">
        <v>1</v>
      </c>
      <c r="U35" s="77">
        <v>1</v>
      </c>
      <c r="V35" s="182" t="s">
        <v>23</v>
      </c>
      <c r="W35" s="182" t="s">
        <v>23</v>
      </c>
      <c r="X35" s="75">
        <v>2</v>
      </c>
      <c r="Y35" s="75">
        <v>1</v>
      </c>
      <c r="Z35" s="75">
        <v>2</v>
      </c>
      <c r="AA35" s="75">
        <v>1</v>
      </c>
      <c r="AB35" s="75">
        <v>2</v>
      </c>
      <c r="AC35" s="75">
        <v>1</v>
      </c>
      <c r="AD35" s="75">
        <v>2</v>
      </c>
      <c r="AE35" s="75">
        <v>1</v>
      </c>
      <c r="AF35" s="75">
        <v>2</v>
      </c>
      <c r="AG35" s="75">
        <v>1</v>
      </c>
      <c r="AH35" s="75">
        <v>2</v>
      </c>
      <c r="AI35" s="75">
        <v>1</v>
      </c>
      <c r="AJ35" s="75">
        <v>2</v>
      </c>
      <c r="AK35" s="75">
        <v>1</v>
      </c>
      <c r="AL35" s="75">
        <v>2</v>
      </c>
      <c r="AM35" s="75">
        <v>1</v>
      </c>
      <c r="AN35" s="75">
        <v>2</v>
      </c>
      <c r="AO35" s="75">
        <v>1</v>
      </c>
      <c r="AP35" s="75">
        <v>2</v>
      </c>
      <c r="AQ35" s="75">
        <v>1</v>
      </c>
      <c r="AR35" s="75">
        <v>2</v>
      </c>
      <c r="AS35" s="75">
        <v>1</v>
      </c>
      <c r="AT35" s="173" t="s">
        <v>24</v>
      </c>
      <c r="AU35" s="173" t="s">
        <v>24</v>
      </c>
      <c r="AV35" s="174" t="s">
        <v>23</v>
      </c>
      <c r="AW35" s="174" t="s">
        <v>23</v>
      </c>
      <c r="AX35" s="174" t="s">
        <v>23</v>
      </c>
      <c r="AY35" s="174" t="s">
        <v>23</v>
      </c>
      <c r="AZ35" s="174" t="s">
        <v>23</v>
      </c>
      <c r="BA35" s="174" t="s">
        <v>23</v>
      </c>
      <c r="BB35" s="174" t="s">
        <v>23</v>
      </c>
      <c r="BC35" s="174" t="s">
        <v>23</v>
      </c>
      <c r="BD35" s="174" t="s">
        <v>23</v>
      </c>
      <c r="BE35" s="78">
        <f t="shared" si="4"/>
        <v>50</v>
      </c>
    </row>
    <row r="36" spans="1:57" ht="13.5" customHeight="1" thickBot="1">
      <c r="A36" s="251"/>
      <c r="B36" s="266" t="s">
        <v>186</v>
      </c>
      <c r="C36" s="271" t="s">
        <v>183</v>
      </c>
      <c r="D36" s="74" t="s">
        <v>22</v>
      </c>
      <c r="E36" s="75">
        <v>2</v>
      </c>
      <c r="F36" s="75">
        <v>2</v>
      </c>
      <c r="G36" s="75">
        <v>2</v>
      </c>
      <c r="H36" s="75">
        <v>2</v>
      </c>
      <c r="I36" s="75">
        <v>2</v>
      </c>
      <c r="J36" s="75">
        <v>2</v>
      </c>
      <c r="K36" s="75">
        <v>2</v>
      </c>
      <c r="L36" s="75">
        <v>2</v>
      </c>
      <c r="M36" s="75">
        <v>2</v>
      </c>
      <c r="N36" s="75">
        <v>2</v>
      </c>
      <c r="O36" s="75">
        <v>2</v>
      </c>
      <c r="P36" s="75">
        <v>2</v>
      </c>
      <c r="Q36" s="75">
        <v>2</v>
      </c>
      <c r="R36" s="75">
        <v>2</v>
      </c>
      <c r="S36" s="75">
        <v>2</v>
      </c>
      <c r="T36" s="75">
        <v>2</v>
      </c>
      <c r="U36" s="75">
        <v>2</v>
      </c>
      <c r="V36" s="182" t="s">
        <v>23</v>
      </c>
      <c r="W36" s="182" t="s">
        <v>23</v>
      </c>
      <c r="X36" s="74">
        <v>2</v>
      </c>
      <c r="Y36" s="74">
        <v>2</v>
      </c>
      <c r="Z36" s="74">
        <v>2</v>
      </c>
      <c r="AA36" s="74">
        <v>2</v>
      </c>
      <c r="AB36" s="74">
        <v>2</v>
      </c>
      <c r="AC36" s="74">
        <v>2</v>
      </c>
      <c r="AD36" s="74">
        <v>2</v>
      </c>
      <c r="AE36" s="74">
        <v>2</v>
      </c>
      <c r="AF36" s="74">
        <v>2</v>
      </c>
      <c r="AG36" s="74">
        <v>2</v>
      </c>
      <c r="AH36" s="74">
        <v>2</v>
      </c>
      <c r="AI36" s="74">
        <v>2</v>
      </c>
      <c r="AJ36" s="74">
        <v>2</v>
      </c>
      <c r="AK36" s="74">
        <v>2</v>
      </c>
      <c r="AL36" s="74">
        <v>2</v>
      </c>
      <c r="AM36" s="74">
        <v>2</v>
      </c>
      <c r="AN36" s="74">
        <v>2</v>
      </c>
      <c r="AO36" s="74">
        <v>2</v>
      </c>
      <c r="AP36" s="74">
        <v>2</v>
      </c>
      <c r="AQ36" s="74">
        <v>2</v>
      </c>
      <c r="AR36" s="74">
        <v>2</v>
      </c>
      <c r="AS36" s="74">
        <v>2</v>
      </c>
      <c r="AT36" s="173" t="s">
        <v>24</v>
      </c>
      <c r="AU36" s="173" t="s">
        <v>24</v>
      </c>
      <c r="AV36" s="174" t="s">
        <v>23</v>
      </c>
      <c r="AW36" s="174" t="s">
        <v>23</v>
      </c>
      <c r="AX36" s="174" t="s">
        <v>23</v>
      </c>
      <c r="AY36" s="174" t="s">
        <v>23</v>
      </c>
      <c r="AZ36" s="174" t="s">
        <v>23</v>
      </c>
      <c r="BA36" s="174" t="s">
        <v>23</v>
      </c>
      <c r="BB36" s="174" t="s">
        <v>23</v>
      </c>
      <c r="BC36" s="174" t="s">
        <v>23</v>
      </c>
      <c r="BD36" s="174" t="s">
        <v>23</v>
      </c>
      <c r="BE36" s="74">
        <f t="shared" si="4"/>
        <v>78</v>
      </c>
    </row>
    <row r="37" spans="1:57" ht="13.5" customHeight="1" thickBot="1">
      <c r="A37" s="251"/>
      <c r="B37" s="267"/>
      <c r="C37" s="272"/>
      <c r="D37" s="74" t="s">
        <v>25</v>
      </c>
      <c r="E37" s="75">
        <v>1</v>
      </c>
      <c r="F37" s="75">
        <v>1</v>
      </c>
      <c r="G37" s="75">
        <v>1</v>
      </c>
      <c r="H37" s="75">
        <v>1</v>
      </c>
      <c r="I37" s="75">
        <v>1</v>
      </c>
      <c r="J37" s="75">
        <v>1</v>
      </c>
      <c r="K37" s="75">
        <v>1</v>
      </c>
      <c r="L37" s="77">
        <v>1</v>
      </c>
      <c r="M37" s="77">
        <v>1</v>
      </c>
      <c r="N37" s="77">
        <v>1</v>
      </c>
      <c r="O37" s="77">
        <v>1</v>
      </c>
      <c r="P37" s="77">
        <v>1</v>
      </c>
      <c r="Q37" s="77">
        <v>1</v>
      </c>
      <c r="R37" s="77">
        <v>1</v>
      </c>
      <c r="S37" s="77">
        <v>1</v>
      </c>
      <c r="T37" s="77">
        <v>1</v>
      </c>
      <c r="U37" s="77">
        <v>1</v>
      </c>
      <c r="V37" s="182" t="s">
        <v>23</v>
      </c>
      <c r="W37" s="182" t="s">
        <v>23</v>
      </c>
      <c r="X37" s="74">
        <v>1</v>
      </c>
      <c r="Y37" s="74">
        <v>1</v>
      </c>
      <c r="Z37" s="74">
        <v>1</v>
      </c>
      <c r="AA37" s="74">
        <v>1</v>
      </c>
      <c r="AB37" s="74">
        <v>1</v>
      </c>
      <c r="AC37" s="74">
        <v>1</v>
      </c>
      <c r="AD37" s="74">
        <v>1</v>
      </c>
      <c r="AE37" s="74">
        <v>1</v>
      </c>
      <c r="AF37" s="74">
        <v>1</v>
      </c>
      <c r="AG37" s="74">
        <v>1</v>
      </c>
      <c r="AH37" s="74">
        <v>1</v>
      </c>
      <c r="AI37" s="74">
        <v>1</v>
      </c>
      <c r="AJ37" s="74">
        <v>1</v>
      </c>
      <c r="AK37" s="74">
        <v>1</v>
      </c>
      <c r="AL37" s="74">
        <v>1</v>
      </c>
      <c r="AM37" s="74">
        <v>1</v>
      </c>
      <c r="AN37" s="74">
        <v>1</v>
      </c>
      <c r="AO37" s="74">
        <v>1</v>
      </c>
      <c r="AP37" s="74">
        <v>1</v>
      </c>
      <c r="AQ37" s="74">
        <v>1</v>
      </c>
      <c r="AR37" s="74">
        <v>1</v>
      </c>
      <c r="AS37" s="74">
        <v>1</v>
      </c>
      <c r="AT37" s="173" t="s">
        <v>24</v>
      </c>
      <c r="AU37" s="173" t="s">
        <v>24</v>
      </c>
      <c r="AV37" s="174" t="s">
        <v>23</v>
      </c>
      <c r="AW37" s="174" t="s">
        <v>23</v>
      </c>
      <c r="AX37" s="174" t="s">
        <v>23</v>
      </c>
      <c r="AY37" s="174" t="s">
        <v>23</v>
      </c>
      <c r="AZ37" s="174" t="s">
        <v>23</v>
      </c>
      <c r="BA37" s="174" t="s">
        <v>23</v>
      </c>
      <c r="BB37" s="174" t="s">
        <v>23</v>
      </c>
      <c r="BC37" s="174" t="s">
        <v>23</v>
      </c>
      <c r="BD37" s="174" t="s">
        <v>23</v>
      </c>
      <c r="BE37" s="78">
        <f t="shared" si="4"/>
        <v>39</v>
      </c>
    </row>
    <row r="38" spans="1:57" ht="13.5" customHeight="1" thickBot="1">
      <c r="A38" s="251"/>
      <c r="B38" s="266" t="s">
        <v>187</v>
      </c>
      <c r="C38" s="273" t="s">
        <v>189</v>
      </c>
      <c r="D38" s="74" t="s">
        <v>22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182" t="s">
        <v>23</v>
      </c>
      <c r="W38" s="182" t="s">
        <v>23</v>
      </c>
      <c r="X38" s="74">
        <v>2</v>
      </c>
      <c r="Y38" s="74">
        <v>2</v>
      </c>
      <c r="Z38" s="74">
        <v>2</v>
      </c>
      <c r="AA38" s="74">
        <v>2</v>
      </c>
      <c r="AB38" s="74">
        <v>2</v>
      </c>
      <c r="AC38" s="74">
        <v>2</v>
      </c>
      <c r="AD38" s="74">
        <v>2</v>
      </c>
      <c r="AE38" s="74">
        <v>2</v>
      </c>
      <c r="AF38" s="74">
        <v>2</v>
      </c>
      <c r="AG38" s="74">
        <v>2</v>
      </c>
      <c r="AH38" s="74">
        <v>2</v>
      </c>
      <c r="AI38" s="74">
        <v>2</v>
      </c>
      <c r="AJ38" s="74">
        <v>2</v>
      </c>
      <c r="AK38" s="74">
        <v>2</v>
      </c>
      <c r="AL38" s="74">
        <v>2</v>
      </c>
      <c r="AM38" s="74">
        <v>2</v>
      </c>
      <c r="AN38" s="74">
        <v>2</v>
      </c>
      <c r="AO38" s="74">
        <v>2</v>
      </c>
      <c r="AP38" s="74">
        <v>2</v>
      </c>
      <c r="AQ38" s="74">
        <v>2</v>
      </c>
      <c r="AR38" s="74">
        <v>2</v>
      </c>
      <c r="AS38" s="74">
        <v>2</v>
      </c>
      <c r="AT38" s="173" t="s">
        <v>24</v>
      </c>
      <c r="AU38" s="173" t="s">
        <v>24</v>
      </c>
      <c r="AV38" s="174" t="s">
        <v>23</v>
      </c>
      <c r="AW38" s="174" t="s">
        <v>23</v>
      </c>
      <c r="AX38" s="174" t="s">
        <v>23</v>
      </c>
      <c r="AY38" s="174" t="s">
        <v>23</v>
      </c>
      <c r="AZ38" s="174" t="s">
        <v>23</v>
      </c>
      <c r="BA38" s="174" t="s">
        <v>23</v>
      </c>
      <c r="BB38" s="174" t="s">
        <v>23</v>
      </c>
      <c r="BC38" s="174" t="s">
        <v>23</v>
      </c>
      <c r="BD38" s="174" t="s">
        <v>23</v>
      </c>
      <c r="BE38" s="74">
        <f t="shared" si="4"/>
        <v>44</v>
      </c>
    </row>
    <row r="39" spans="1:57" ht="15.75" customHeight="1" thickBot="1">
      <c r="A39" s="251"/>
      <c r="B39" s="267"/>
      <c r="C39" s="274"/>
      <c r="D39" s="74" t="s">
        <v>25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182" t="s">
        <v>23</v>
      </c>
      <c r="W39" s="182" t="s">
        <v>23</v>
      </c>
      <c r="X39" s="74">
        <v>1</v>
      </c>
      <c r="Y39" s="74">
        <v>1</v>
      </c>
      <c r="Z39" s="74">
        <v>1</v>
      </c>
      <c r="AA39" s="74">
        <v>1</v>
      </c>
      <c r="AB39" s="74">
        <v>1</v>
      </c>
      <c r="AC39" s="74">
        <v>1</v>
      </c>
      <c r="AD39" s="74">
        <v>1</v>
      </c>
      <c r="AE39" s="74">
        <v>1</v>
      </c>
      <c r="AF39" s="74">
        <v>1</v>
      </c>
      <c r="AG39" s="74">
        <v>1</v>
      </c>
      <c r="AH39" s="74">
        <v>1</v>
      </c>
      <c r="AI39" s="74">
        <v>1</v>
      </c>
      <c r="AJ39" s="74">
        <v>1</v>
      </c>
      <c r="AK39" s="74">
        <v>1</v>
      </c>
      <c r="AL39" s="74">
        <v>1</v>
      </c>
      <c r="AM39" s="74">
        <v>1</v>
      </c>
      <c r="AN39" s="74">
        <v>1</v>
      </c>
      <c r="AO39" s="74">
        <v>1</v>
      </c>
      <c r="AP39" s="74">
        <v>1</v>
      </c>
      <c r="AQ39" s="74">
        <v>1</v>
      </c>
      <c r="AR39" s="74">
        <v>1</v>
      </c>
      <c r="AS39" s="74">
        <v>1</v>
      </c>
      <c r="AT39" s="173" t="s">
        <v>24</v>
      </c>
      <c r="AU39" s="173" t="s">
        <v>24</v>
      </c>
      <c r="AV39" s="174" t="s">
        <v>23</v>
      </c>
      <c r="AW39" s="174" t="s">
        <v>23</v>
      </c>
      <c r="AX39" s="174" t="s">
        <v>23</v>
      </c>
      <c r="AY39" s="174" t="s">
        <v>23</v>
      </c>
      <c r="AZ39" s="174" t="s">
        <v>23</v>
      </c>
      <c r="BA39" s="174" t="s">
        <v>23</v>
      </c>
      <c r="BB39" s="174" t="s">
        <v>23</v>
      </c>
      <c r="BC39" s="174" t="s">
        <v>23</v>
      </c>
      <c r="BD39" s="174" t="s">
        <v>23</v>
      </c>
      <c r="BE39" s="78">
        <f>SUM(E39:BD39)</f>
        <v>22</v>
      </c>
    </row>
    <row r="40" spans="1:57" ht="13.5" customHeight="1" thickBot="1">
      <c r="A40" s="251"/>
      <c r="B40" s="266" t="s">
        <v>188</v>
      </c>
      <c r="C40" s="273" t="s">
        <v>190</v>
      </c>
      <c r="D40" s="74" t="s">
        <v>22</v>
      </c>
      <c r="E40" s="75">
        <v>4</v>
      </c>
      <c r="F40" s="75">
        <v>4</v>
      </c>
      <c r="G40" s="75">
        <v>4</v>
      </c>
      <c r="H40" s="75">
        <v>4</v>
      </c>
      <c r="I40" s="75">
        <v>4</v>
      </c>
      <c r="J40" s="75">
        <v>4</v>
      </c>
      <c r="K40" s="75">
        <v>4</v>
      </c>
      <c r="L40" s="75">
        <v>4</v>
      </c>
      <c r="M40" s="75">
        <v>4</v>
      </c>
      <c r="N40" s="75">
        <v>4</v>
      </c>
      <c r="O40" s="75">
        <v>4</v>
      </c>
      <c r="P40" s="75">
        <v>4</v>
      </c>
      <c r="Q40" s="75">
        <v>4</v>
      </c>
      <c r="R40" s="75">
        <v>4</v>
      </c>
      <c r="S40" s="75">
        <v>4</v>
      </c>
      <c r="T40" s="75">
        <v>4</v>
      </c>
      <c r="U40" s="75">
        <v>4</v>
      </c>
      <c r="V40" s="182" t="s">
        <v>23</v>
      </c>
      <c r="W40" s="182" t="s">
        <v>23</v>
      </c>
      <c r="X40" s="74">
        <v>3</v>
      </c>
      <c r="Y40" s="74">
        <v>3</v>
      </c>
      <c r="Z40" s="74">
        <v>3</v>
      </c>
      <c r="AA40" s="74">
        <v>3</v>
      </c>
      <c r="AB40" s="74">
        <v>3</v>
      </c>
      <c r="AC40" s="74">
        <v>3</v>
      </c>
      <c r="AD40" s="74">
        <v>3</v>
      </c>
      <c r="AE40" s="74">
        <v>3</v>
      </c>
      <c r="AF40" s="74">
        <v>3</v>
      </c>
      <c r="AG40" s="74">
        <v>3</v>
      </c>
      <c r="AH40" s="74">
        <v>3</v>
      </c>
      <c r="AI40" s="74">
        <v>3</v>
      </c>
      <c r="AJ40" s="74">
        <v>3</v>
      </c>
      <c r="AK40" s="74">
        <v>3</v>
      </c>
      <c r="AL40" s="74">
        <v>3</v>
      </c>
      <c r="AM40" s="74">
        <v>3</v>
      </c>
      <c r="AN40" s="74">
        <v>3</v>
      </c>
      <c r="AO40" s="74">
        <v>3</v>
      </c>
      <c r="AP40" s="74">
        <v>3</v>
      </c>
      <c r="AQ40" s="74">
        <v>3</v>
      </c>
      <c r="AR40" s="74">
        <v>3</v>
      </c>
      <c r="AS40" s="74">
        <v>3</v>
      </c>
      <c r="AT40" s="173" t="s">
        <v>24</v>
      </c>
      <c r="AU40" s="173" t="s">
        <v>24</v>
      </c>
      <c r="AV40" s="174" t="s">
        <v>23</v>
      </c>
      <c r="AW40" s="174" t="s">
        <v>23</v>
      </c>
      <c r="AX40" s="174" t="s">
        <v>23</v>
      </c>
      <c r="AY40" s="174" t="s">
        <v>23</v>
      </c>
      <c r="AZ40" s="174" t="s">
        <v>23</v>
      </c>
      <c r="BA40" s="174" t="s">
        <v>23</v>
      </c>
      <c r="BB40" s="174" t="s">
        <v>23</v>
      </c>
      <c r="BC40" s="174" t="s">
        <v>23</v>
      </c>
      <c r="BD40" s="174" t="s">
        <v>23</v>
      </c>
      <c r="BE40" s="74">
        <f t="shared" si="4"/>
        <v>134</v>
      </c>
    </row>
    <row r="41" spans="1:57" ht="19.5" customHeight="1" thickBot="1">
      <c r="A41" s="251"/>
      <c r="B41" s="267"/>
      <c r="C41" s="274"/>
      <c r="D41" s="74" t="s">
        <v>25</v>
      </c>
      <c r="E41" s="75">
        <v>2</v>
      </c>
      <c r="F41" s="75">
        <v>2</v>
      </c>
      <c r="G41" s="75">
        <v>2</v>
      </c>
      <c r="H41" s="75">
        <v>2</v>
      </c>
      <c r="I41" s="75">
        <v>2</v>
      </c>
      <c r="J41" s="75">
        <v>2</v>
      </c>
      <c r="K41" s="75">
        <v>2</v>
      </c>
      <c r="L41" s="75">
        <v>2</v>
      </c>
      <c r="M41" s="75">
        <v>2</v>
      </c>
      <c r="N41" s="75">
        <v>2</v>
      </c>
      <c r="O41" s="75">
        <v>2</v>
      </c>
      <c r="P41" s="75">
        <v>2</v>
      </c>
      <c r="Q41" s="75">
        <v>2</v>
      </c>
      <c r="R41" s="75">
        <v>2</v>
      </c>
      <c r="S41" s="75">
        <v>2</v>
      </c>
      <c r="T41" s="75">
        <v>2</v>
      </c>
      <c r="U41" s="75">
        <v>2</v>
      </c>
      <c r="V41" s="182" t="s">
        <v>23</v>
      </c>
      <c r="W41" s="182" t="s">
        <v>23</v>
      </c>
      <c r="X41" s="75">
        <v>1</v>
      </c>
      <c r="Y41" s="75">
        <v>2</v>
      </c>
      <c r="Z41" s="75">
        <v>1</v>
      </c>
      <c r="AA41" s="75">
        <v>2</v>
      </c>
      <c r="AB41" s="75">
        <v>1</v>
      </c>
      <c r="AC41" s="75">
        <v>2</v>
      </c>
      <c r="AD41" s="75">
        <v>1</v>
      </c>
      <c r="AE41" s="75">
        <v>2</v>
      </c>
      <c r="AF41" s="75">
        <v>1</v>
      </c>
      <c r="AG41" s="75">
        <v>2</v>
      </c>
      <c r="AH41" s="75">
        <v>1</v>
      </c>
      <c r="AI41" s="75">
        <v>2</v>
      </c>
      <c r="AJ41" s="75">
        <v>1</v>
      </c>
      <c r="AK41" s="75">
        <v>2</v>
      </c>
      <c r="AL41" s="75">
        <v>1</v>
      </c>
      <c r="AM41" s="75">
        <v>2</v>
      </c>
      <c r="AN41" s="75">
        <v>1</v>
      </c>
      <c r="AO41" s="75">
        <v>2</v>
      </c>
      <c r="AP41" s="75">
        <v>1</v>
      </c>
      <c r="AQ41" s="75">
        <v>2</v>
      </c>
      <c r="AR41" s="75">
        <v>1</v>
      </c>
      <c r="AS41" s="75">
        <v>2</v>
      </c>
      <c r="AT41" s="173" t="s">
        <v>24</v>
      </c>
      <c r="AU41" s="173" t="s">
        <v>24</v>
      </c>
      <c r="AV41" s="174" t="s">
        <v>23</v>
      </c>
      <c r="AW41" s="174" t="s">
        <v>23</v>
      </c>
      <c r="AX41" s="174" t="s">
        <v>23</v>
      </c>
      <c r="AY41" s="174" t="s">
        <v>23</v>
      </c>
      <c r="AZ41" s="174" t="s">
        <v>23</v>
      </c>
      <c r="BA41" s="174" t="s">
        <v>23</v>
      </c>
      <c r="BB41" s="174" t="s">
        <v>23</v>
      </c>
      <c r="BC41" s="174" t="s">
        <v>23</v>
      </c>
      <c r="BD41" s="174" t="s">
        <v>23</v>
      </c>
      <c r="BE41" s="78">
        <f t="shared" si="4"/>
        <v>67</v>
      </c>
    </row>
    <row r="42" spans="1:57" ht="13.5" customHeight="1" hidden="1" thickBot="1">
      <c r="A42" s="251"/>
      <c r="B42" s="275"/>
      <c r="C42" s="273"/>
      <c r="D42" s="74" t="s">
        <v>22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79" t="s">
        <v>23</v>
      </c>
      <c r="W42" s="179" t="s">
        <v>23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6"/>
      <c r="AU42" s="76"/>
      <c r="AV42" s="74"/>
      <c r="AW42" s="74"/>
      <c r="AX42" s="74"/>
      <c r="AY42" s="74"/>
      <c r="AZ42" s="74"/>
      <c r="BA42" s="74"/>
      <c r="BB42" s="74"/>
      <c r="BC42" s="74"/>
      <c r="BD42" s="74"/>
      <c r="BE42" s="74">
        <f t="shared" si="4"/>
        <v>0</v>
      </c>
    </row>
    <row r="43" spans="1:57" ht="13.5" customHeight="1" hidden="1" thickBot="1">
      <c r="A43" s="251"/>
      <c r="B43" s="276"/>
      <c r="C43" s="274"/>
      <c r="D43" s="74" t="s">
        <v>25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179" t="s">
        <v>23</v>
      </c>
      <c r="W43" s="179" t="s">
        <v>23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6"/>
      <c r="AU43" s="76"/>
      <c r="AV43" s="74"/>
      <c r="AW43" s="74"/>
      <c r="AX43" s="74"/>
      <c r="AY43" s="74"/>
      <c r="AZ43" s="74"/>
      <c r="BA43" s="74"/>
      <c r="BB43" s="74"/>
      <c r="BC43" s="74"/>
      <c r="BD43" s="74"/>
      <c r="BE43" s="78">
        <f t="shared" si="4"/>
        <v>0</v>
      </c>
    </row>
    <row r="44" spans="1:57" ht="13.5" customHeight="1" hidden="1" thickBot="1">
      <c r="A44" s="251"/>
      <c r="B44" s="275"/>
      <c r="C44" s="273"/>
      <c r="D44" s="74" t="s">
        <v>22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79" t="s">
        <v>23</v>
      </c>
      <c r="W44" s="179" t="s">
        <v>23</v>
      </c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6"/>
      <c r="AU44" s="76"/>
      <c r="AV44" s="74"/>
      <c r="AW44" s="74"/>
      <c r="AX44" s="74"/>
      <c r="AY44" s="74"/>
      <c r="AZ44" s="74"/>
      <c r="BA44" s="74"/>
      <c r="BB44" s="74"/>
      <c r="BC44" s="74"/>
      <c r="BD44" s="74"/>
      <c r="BE44" s="84">
        <f t="shared" si="4"/>
        <v>0</v>
      </c>
    </row>
    <row r="45" spans="1:57" ht="13.5" customHeight="1" hidden="1" thickBot="1">
      <c r="A45" s="251"/>
      <c r="B45" s="276"/>
      <c r="C45" s="274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79" t="s">
        <v>23</v>
      </c>
      <c r="W45" s="179" t="s">
        <v>23</v>
      </c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6"/>
      <c r="AU45" s="76"/>
      <c r="AV45" s="74"/>
      <c r="AW45" s="74"/>
      <c r="AX45" s="74"/>
      <c r="AY45" s="74"/>
      <c r="AZ45" s="74"/>
      <c r="BA45" s="74"/>
      <c r="BB45" s="74"/>
      <c r="BC45" s="74"/>
      <c r="BD45" s="74"/>
      <c r="BE45" s="78">
        <f t="shared" si="4"/>
        <v>0</v>
      </c>
    </row>
    <row r="46" spans="1:57" ht="13.5" customHeight="1" hidden="1" thickBot="1">
      <c r="A46" s="251"/>
      <c r="B46" s="275"/>
      <c r="C46" s="275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179" t="s">
        <v>23</v>
      </c>
      <c r="W46" s="179" t="s">
        <v>23</v>
      </c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6"/>
      <c r="AU46" s="76"/>
      <c r="AV46" s="74"/>
      <c r="AW46" s="74"/>
      <c r="AX46" s="74"/>
      <c r="AY46" s="74"/>
      <c r="AZ46" s="74"/>
      <c r="BA46" s="74"/>
      <c r="BB46" s="74"/>
      <c r="BC46" s="74"/>
      <c r="BD46" s="74"/>
      <c r="BE46" s="84"/>
    </row>
    <row r="47" spans="1:57" ht="13.5" customHeight="1" hidden="1" thickBot="1">
      <c r="A47" s="251"/>
      <c r="B47" s="276"/>
      <c r="C47" s="277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179" t="s">
        <v>23</v>
      </c>
      <c r="W47" s="179" t="s">
        <v>23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  <c r="AU47" s="76"/>
      <c r="AV47" s="74"/>
      <c r="AW47" s="74"/>
      <c r="AX47" s="74"/>
      <c r="AY47" s="74"/>
      <c r="AZ47" s="74"/>
      <c r="BA47" s="74"/>
      <c r="BB47" s="74"/>
      <c r="BC47" s="74"/>
      <c r="BD47" s="74"/>
      <c r="BE47" s="78"/>
    </row>
    <row r="48" spans="1:57" ht="13.5" customHeight="1" hidden="1" thickBot="1">
      <c r="A48" s="251"/>
      <c r="B48" s="275"/>
      <c r="C48" s="275"/>
      <c r="D48" s="74" t="s">
        <v>22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79" t="s">
        <v>23</v>
      </c>
      <c r="W48" s="179" t="s">
        <v>23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6"/>
      <c r="AU48" s="76"/>
      <c r="AV48" s="74"/>
      <c r="AW48" s="74"/>
      <c r="AX48" s="74"/>
      <c r="AY48" s="74"/>
      <c r="AZ48" s="74"/>
      <c r="BA48" s="74"/>
      <c r="BB48" s="74"/>
      <c r="BC48" s="74"/>
      <c r="BD48" s="74"/>
      <c r="BE48" s="74">
        <f t="shared" si="4"/>
        <v>0</v>
      </c>
    </row>
    <row r="49" spans="1:57" ht="13.5" customHeight="1" hidden="1" thickBot="1">
      <c r="A49" s="251"/>
      <c r="B49" s="276"/>
      <c r="C49" s="277"/>
      <c r="D49" s="74" t="s">
        <v>25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179" t="s">
        <v>23</v>
      </c>
      <c r="W49" s="179" t="s">
        <v>23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6"/>
      <c r="AU49" s="76"/>
      <c r="AV49" s="74"/>
      <c r="AW49" s="74"/>
      <c r="AX49" s="74"/>
      <c r="AY49" s="74"/>
      <c r="AZ49" s="74"/>
      <c r="BA49" s="74"/>
      <c r="BB49" s="74"/>
      <c r="BC49" s="74"/>
      <c r="BD49" s="74"/>
      <c r="BE49" s="78">
        <f t="shared" si="4"/>
        <v>0</v>
      </c>
    </row>
    <row r="50" spans="1:57" ht="0.75" customHeight="1" hidden="1" thickBot="1">
      <c r="A50" s="251"/>
      <c r="B50" s="278" t="s">
        <v>47</v>
      </c>
      <c r="C50" s="85" t="s">
        <v>48</v>
      </c>
      <c r="D50" s="71" t="s">
        <v>22</v>
      </c>
      <c r="E50" s="72">
        <f>SUM(E52)</f>
        <v>0</v>
      </c>
      <c r="F50" s="72">
        <f aca="true" t="shared" si="5" ref="F50:BE50">SUM(F52)</f>
        <v>0</v>
      </c>
      <c r="G50" s="72">
        <f t="shared" si="5"/>
        <v>0</v>
      </c>
      <c r="H50" s="72">
        <f t="shared" si="5"/>
        <v>0</v>
      </c>
      <c r="I50" s="72">
        <f t="shared" si="5"/>
        <v>0</v>
      </c>
      <c r="J50" s="72">
        <f t="shared" si="5"/>
        <v>0</v>
      </c>
      <c r="K50" s="72">
        <f t="shared" si="5"/>
        <v>0</v>
      </c>
      <c r="L50" s="72">
        <f t="shared" si="5"/>
        <v>0</v>
      </c>
      <c r="M50" s="72">
        <f t="shared" si="5"/>
        <v>0</v>
      </c>
      <c r="N50" s="72">
        <f t="shared" si="5"/>
        <v>0</v>
      </c>
      <c r="O50" s="72">
        <f t="shared" si="5"/>
        <v>0</v>
      </c>
      <c r="P50" s="72">
        <f t="shared" si="5"/>
        <v>0</v>
      </c>
      <c r="Q50" s="72">
        <f t="shared" si="5"/>
        <v>0</v>
      </c>
      <c r="R50" s="72">
        <f t="shared" si="5"/>
        <v>0</v>
      </c>
      <c r="S50" s="72">
        <f t="shared" si="5"/>
        <v>0</v>
      </c>
      <c r="T50" s="72">
        <f t="shared" si="5"/>
        <v>0</v>
      </c>
      <c r="U50" s="72">
        <f t="shared" si="5"/>
        <v>0</v>
      </c>
      <c r="V50" s="179" t="s">
        <v>23</v>
      </c>
      <c r="W50" s="179" t="s">
        <v>23</v>
      </c>
      <c r="X50" s="72">
        <f t="shared" si="5"/>
        <v>0</v>
      </c>
      <c r="Y50" s="72">
        <f t="shared" si="5"/>
        <v>0</v>
      </c>
      <c r="Z50" s="72">
        <f t="shared" si="5"/>
        <v>0</v>
      </c>
      <c r="AA50" s="72">
        <f t="shared" si="5"/>
        <v>0</v>
      </c>
      <c r="AB50" s="72">
        <f t="shared" si="5"/>
        <v>0</v>
      </c>
      <c r="AC50" s="72">
        <f t="shared" si="5"/>
        <v>0</v>
      </c>
      <c r="AD50" s="72">
        <f t="shared" si="5"/>
        <v>0</v>
      </c>
      <c r="AE50" s="72">
        <f t="shared" si="5"/>
        <v>0</v>
      </c>
      <c r="AF50" s="72">
        <f t="shared" si="5"/>
        <v>0</v>
      </c>
      <c r="AG50" s="72">
        <f t="shared" si="5"/>
        <v>0</v>
      </c>
      <c r="AH50" s="72">
        <f t="shared" si="5"/>
        <v>0</v>
      </c>
      <c r="AI50" s="72">
        <f t="shared" si="5"/>
        <v>0</v>
      </c>
      <c r="AJ50" s="72">
        <f t="shared" si="5"/>
        <v>0</v>
      </c>
      <c r="AK50" s="72">
        <f t="shared" si="5"/>
        <v>0</v>
      </c>
      <c r="AL50" s="72">
        <f t="shared" si="5"/>
        <v>0</v>
      </c>
      <c r="AM50" s="72">
        <f t="shared" si="5"/>
        <v>0</v>
      </c>
      <c r="AN50" s="72">
        <f t="shared" si="5"/>
        <v>0</v>
      </c>
      <c r="AO50" s="72">
        <f t="shared" si="5"/>
        <v>0</v>
      </c>
      <c r="AP50" s="72">
        <f t="shared" si="5"/>
        <v>0</v>
      </c>
      <c r="AQ50" s="72">
        <f t="shared" si="5"/>
        <v>0</v>
      </c>
      <c r="AR50" s="72">
        <f t="shared" si="5"/>
        <v>0</v>
      </c>
      <c r="AS50" s="72">
        <f t="shared" si="5"/>
        <v>0</v>
      </c>
      <c r="AT50" s="73">
        <f t="shared" si="5"/>
        <v>0</v>
      </c>
      <c r="AU50" s="73">
        <f t="shared" si="5"/>
        <v>0</v>
      </c>
      <c r="AV50" s="72">
        <f t="shared" si="5"/>
        <v>0</v>
      </c>
      <c r="AW50" s="72">
        <f t="shared" si="5"/>
        <v>0</v>
      </c>
      <c r="AX50" s="72">
        <f t="shared" si="5"/>
        <v>0</v>
      </c>
      <c r="AY50" s="72">
        <f t="shared" si="5"/>
        <v>0</v>
      </c>
      <c r="AZ50" s="72">
        <f t="shared" si="5"/>
        <v>0</v>
      </c>
      <c r="BA50" s="72">
        <f t="shared" si="5"/>
        <v>0</v>
      </c>
      <c r="BB50" s="72">
        <f t="shared" si="5"/>
        <v>0</v>
      </c>
      <c r="BC50" s="72">
        <f t="shared" si="5"/>
        <v>0</v>
      </c>
      <c r="BD50" s="72">
        <f t="shared" si="5"/>
        <v>0</v>
      </c>
      <c r="BE50" s="72">
        <f t="shared" si="5"/>
        <v>0</v>
      </c>
    </row>
    <row r="51" spans="1:57" ht="13.5" customHeight="1" hidden="1" thickBot="1">
      <c r="A51" s="251"/>
      <c r="B51" s="279"/>
      <c r="C51" s="88" t="s">
        <v>40</v>
      </c>
      <c r="D51" s="71" t="s">
        <v>25</v>
      </c>
      <c r="E51" s="72">
        <f>E53</f>
        <v>0</v>
      </c>
      <c r="F51" s="72">
        <f aca="true" t="shared" si="6" ref="F51:BE51">F53</f>
        <v>0</v>
      </c>
      <c r="G51" s="72">
        <f t="shared" si="6"/>
        <v>0</v>
      </c>
      <c r="H51" s="72">
        <f t="shared" si="6"/>
        <v>0</v>
      </c>
      <c r="I51" s="72">
        <f t="shared" si="6"/>
        <v>0</v>
      </c>
      <c r="J51" s="72">
        <f t="shared" si="6"/>
        <v>0</v>
      </c>
      <c r="K51" s="72">
        <f t="shared" si="6"/>
        <v>0</v>
      </c>
      <c r="L51" s="72">
        <f t="shared" si="6"/>
        <v>0</v>
      </c>
      <c r="M51" s="72">
        <f t="shared" si="6"/>
        <v>0</v>
      </c>
      <c r="N51" s="72">
        <f t="shared" si="6"/>
        <v>0</v>
      </c>
      <c r="O51" s="72">
        <f t="shared" si="6"/>
        <v>0</v>
      </c>
      <c r="P51" s="72">
        <f t="shared" si="6"/>
        <v>0</v>
      </c>
      <c r="Q51" s="72">
        <f t="shared" si="6"/>
        <v>0</v>
      </c>
      <c r="R51" s="72">
        <f t="shared" si="6"/>
        <v>0</v>
      </c>
      <c r="S51" s="72">
        <f t="shared" si="6"/>
        <v>0</v>
      </c>
      <c r="T51" s="72">
        <f t="shared" si="6"/>
        <v>0</v>
      </c>
      <c r="U51" s="72">
        <f t="shared" si="6"/>
        <v>0</v>
      </c>
      <c r="V51" s="179" t="s">
        <v>23</v>
      </c>
      <c r="W51" s="179" t="s">
        <v>23</v>
      </c>
      <c r="X51" s="72">
        <f t="shared" si="6"/>
        <v>0</v>
      </c>
      <c r="Y51" s="72">
        <f t="shared" si="6"/>
        <v>0</v>
      </c>
      <c r="Z51" s="72">
        <f t="shared" si="6"/>
        <v>0</v>
      </c>
      <c r="AA51" s="72">
        <f t="shared" si="6"/>
        <v>0</v>
      </c>
      <c r="AB51" s="72">
        <f t="shared" si="6"/>
        <v>0</v>
      </c>
      <c r="AC51" s="72">
        <f t="shared" si="6"/>
        <v>0</v>
      </c>
      <c r="AD51" s="72">
        <f t="shared" si="6"/>
        <v>0</v>
      </c>
      <c r="AE51" s="72">
        <f t="shared" si="6"/>
        <v>0</v>
      </c>
      <c r="AF51" s="72">
        <f t="shared" si="6"/>
        <v>0</v>
      </c>
      <c r="AG51" s="72">
        <f t="shared" si="6"/>
        <v>0</v>
      </c>
      <c r="AH51" s="72">
        <f t="shared" si="6"/>
        <v>0</v>
      </c>
      <c r="AI51" s="72">
        <f t="shared" si="6"/>
        <v>0</v>
      </c>
      <c r="AJ51" s="72">
        <f t="shared" si="6"/>
        <v>0</v>
      </c>
      <c r="AK51" s="72">
        <f t="shared" si="6"/>
        <v>0</v>
      </c>
      <c r="AL51" s="72">
        <f t="shared" si="6"/>
        <v>0</v>
      </c>
      <c r="AM51" s="72">
        <f t="shared" si="6"/>
        <v>0</v>
      </c>
      <c r="AN51" s="72">
        <f t="shared" si="6"/>
        <v>0</v>
      </c>
      <c r="AO51" s="72">
        <f t="shared" si="6"/>
        <v>0</v>
      </c>
      <c r="AP51" s="72">
        <f t="shared" si="6"/>
        <v>0</v>
      </c>
      <c r="AQ51" s="72">
        <f t="shared" si="6"/>
        <v>0</v>
      </c>
      <c r="AR51" s="72">
        <f t="shared" si="6"/>
        <v>0</v>
      </c>
      <c r="AS51" s="72">
        <f t="shared" si="6"/>
        <v>0</v>
      </c>
      <c r="AT51" s="73">
        <f t="shared" si="6"/>
        <v>0</v>
      </c>
      <c r="AU51" s="73">
        <f t="shared" si="6"/>
        <v>0</v>
      </c>
      <c r="AV51" s="72">
        <f t="shared" si="6"/>
        <v>0</v>
      </c>
      <c r="AW51" s="72">
        <f t="shared" si="6"/>
        <v>0</v>
      </c>
      <c r="AX51" s="72">
        <f t="shared" si="6"/>
        <v>0</v>
      </c>
      <c r="AY51" s="72">
        <f t="shared" si="6"/>
        <v>0</v>
      </c>
      <c r="AZ51" s="72">
        <f t="shared" si="6"/>
        <v>0</v>
      </c>
      <c r="BA51" s="72">
        <f t="shared" si="6"/>
        <v>0</v>
      </c>
      <c r="BB51" s="72">
        <f t="shared" si="6"/>
        <v>0</v>
      </c>
      <c r="BC51" s="72">
        <f t="shared" si="6"/>
        <v>0</v>
      </c>
      <c r="BD51" s="72">
        <f t="shared" si="6"/>
        <v>0</v>
      </c>
      <c r="BE51" s="72">
        <f t="shared" si="6"/>
        <v>0</v>
      </c>
    </row>
    <row r="52" spans="1:57" ht="13.5" customHeight="1" hidden="1" thickBot="1">
      <c r="A52" s="251"/>
      <c r="B52" s="278" t="s">
        <v>49</v>
      </c>
      <c r="C52" s="278" t="s">
        <v>50</v>
      </c>
      <c r="D52" s="71" t="s">
        <v>22</v>
      </c>
      <c r="E52" s="72">
        <f>SUM(E54,E62,E68,E76,E82,E88,E94,E100)</f>
        <v>0</v>
      </c>
      <c r="F52" s="72">
        <f aca="true" t="shared" si="7" ref="F52:BE53">SUM(F54,F62,F68,F76,F82,F88,F94,F100)</f>
        <v>0</v>
      </c>
      <c r="G52" s="72">
        <f t="shared" si="7"/>
        <v>0</v>
      </c>
      <c r="H52" s="72">
        <f t="shared" si="7"/>
        <v>0</v>
      </c>
      <c r="I52" s="72">
        <f t="shared" si="7"/>
        <v>0</v>
      </c>
      <c r="J52" s="72">
        <f t="shared" si="7"/>
        <v>0</v>
      </c>
      <c r="K52" s="72">
        <f t="shared" si="7"/>
        <v>0</v>
      </c>
      <c r="L52" s="72">
        <f t="shared" si="7"/>
        <v>0</v>
      </c>
      <c r="M52" s="72">
        <f t="shared" si="7"/>
        <v>0</v>
      </c>
      <c r="N52" s="72">
        <f t="shared" si="7"/>
        <v>0</v>
      </c>
      <c r="O52" s="72">
        <f t="shared" si="7"/>
        <v>0</v>
      </c>
      <c r="P52" s="72">
        <f t="shared" si="7"/>
        <v>0</v>
      </c>
      <c r="Q52" s="72">
        <f t="shared" si="7"/>
        <v>0</v>
      </c>
      <c r="R52" s="72">
        <f t="shared" si="7"/>
        <v>0</v>
      </c>
      <c r="S52" s="72">
        <f t="shared" si="7"/>
        <v>0</v>
      </c>
      <c r="T52" s="72">
        <f t="shared" si="7"/>
        <v>0</v>
      </c>
      <c r="U52" s="72">
        <f t="shared" si="7"/>
        <v>0</v>
      </c>
      <c r="V52" s="179" t="s">
        <v>23</v>
      </c>
      <c r="W52" s="179" t="s">
        <v>23</v>
      </c>
      <c r="X52" s="72">
        <f t="shared" si="7"/>
        <v>0</v>
      </c>
      <c r="Y52" s="72">
        <f t="shared" si="7"/>
        <v>0</v>
      </c>
      <c r="Z52" s="72">
        <f t="shared" si="7"/>
        <v>0</v>
      </c>
      <c r="AA52" s="72">
        <f t="shared" si="7"/>
        <v>0</v>
      </c>
      <c r="AB52" s="72">
        <f t="shared" si="7"/>
        <v>0</v>
      </c>
      <c r="AC52" s="72">
        <f t="shared" si="7"/>
        <v>0</v>
      </c>
      <c r="AD52" s="72">
        <f t="shared" si="7"/>
        <v>0</v>
      </c>
      <c r="AE52" s="72">
        <f t="shared" si="7"/>
        <v>0</v>
      </c>
      <c r="AF52" s="72">
        <f t="shared" si="7"/>
        <v>0</v>
      </c>
      <c r="AG52" s="72">
        <f t="shared" si="7"/>
        <v>0</v>
      </c>
      <c r="AH52" s="72">
        <f t="shared" si="7"/>
        <v>0</v>
      </c>
      <c r="AI52" s="72">
        <f t="shared" si="7"/>
        <v>0</v>
      </c>
      <c r="AJ52" s="72">
        <f t="shared" si="7"/>
        <v>0</v>
      </c>
      <c r="AK52" s="72">
        <f t="shared" si="7"/>
        <v>0</v>
      </c>
      <c r="AL52" s="72">
        <f t="shared" si="7"/>
        <v>0</v>
      </c>
      <c r="AM52" s="72">
        <f t="shared" si="7"/>
        <v>0</v>
      </c>
      <c r="AN52" s="72">
        <f t="shared" si="7"/>
        <v>0</v>
      </c>
      <c r="AO52" s="72">
        <f t="shared" si="7"/>
        <v>0</v>
      </c>
      <c r="AP52" s="72">
        <f t="shared" si="7"/>
        <v>0</v>
      </c>
      <c r="AQ52" s="72">
        <f t="shared" si="7"/>
        <v>0</v>
      </c>
      <c r="AR52" s="72">
        <f t="shared" si="7"/>
        <v>0</v>
      </c>
      <c r="AS52" s="72">
        <f t="shared" si="7"/>
        <v>0</v>
      </c>
      <c r="AT52" s="73">
        <f t="shared" si="7"/>
        <v>0</v>
      </c>
      <c r="AU52" s="73">
        <f t="shared" si="7"/>
        <v>0</v>
      </c>
      <c r="AV52" s="72">
        <f t="shared" si="7"/>
        <v>0</v>
      </c>
      <c r="AW52" s="72">
        <f t="shared" si="7"/>
        <v>0</v>
      </c>
      <c r="AX52" s="72">
        <f t="shared" si="7"/>
        <v>0</v>
      </c>
      <c r="AY52" s="72">
        <f t="shared" si="7"/>
        <v>0</v>
      </c>
      <c r="AZ52" s="72">
        <f t="shared" si="7"/>
        <v>0</v>
      </c>
      <c r="BA52" s="72">
        <f t="shared" si="7"/>
        <v>0</v>
      </c>
      <c r="BB52" s="72">
        <f t="shared" si="7"/>
        <v>0</v>
      </c>
      <c r="BC52" s="72">
        <f t="shared" si="7"/>
        <v>0</v>
      </c>
      <c r="BD52" s="72">
        <f t="shared" si="7"/>
        <v>0</v>
      </c>
      <c r="BE52" s="72">
        <f t="shared" si="7"/>
        <v>0</v>
      </c>
    </row>
    <row r="53" spans="1:57" ht="13.5" customHeight="1" hidden="1" thickBot="1">
      <c r="A53" s="251"/>
      <c r="B53" s="279"/>
      <c r="C53" s="279"/>
      <c r="D53" s="71" t="s">
        <v>25</v>
      </c>
      <c r="E53" s="72">
        <f>SUM(E55,E63,E69,E77,E83,E89,E95,E101)</f>
        <v>0</v>
      </c>
      <c r="F53" s="72">
        <f t="shared" si="7"/>
        <v>0</v>
      </c>
      <c r="G53" s="72">
        <f t="shared" si="7"/>
        <v>0</v>
      </c>
      <c r="H53" s="72">
        <f t="shared" si="7"/>
        <v>0</v>
      </c>
      <c r="I53" s="72">
        <f t="shared" si="7"/>
        <v>0</v>
      </c>
      <c r="J53" s="72">
        <f t="shared" si="7"/>
        <v>0</v>
      </c>
      <c r="K53" s="72">
        <f t="shared" si="7"/>
        <v>0</v>
      </c>
      <c r="L53" s="72">
        <f t="shared" si="7"/>
        <v>0</v>
      </c>
      <c r="M53" s="72">
        <f t="shared" si="7"/>
        <v>0</v>
      </c>
      <c r="N53" s="72">
        <f t="shared" si="7"/>
        <v>0</v>
      </c>
      <c r="O53" s="72">
        <f t="shared" si="7"/>
        <v>0</v>
      </c>
      <c r="P53" s="72">
        <f t="shared" si="7"/>
        <v>0</v>
      </c>
      <c r="Q53" s="72">
        <f t="shared" si="7"/>
        <v>0</v>
      </c>
      <c r="R53" s="72">
        <f t="shared" si="7"/>
        <v>0</v>
      </c>
      <c r="S53" s="72">
        <f t="shared" si="7"/>
        <v>0</v>
      </c>
      <c r="T53" s="72">
        <f t="shared" si="7"/>
        <v>0</v>
      </c>
      <c r="U53" s="72">
        <f t="shared" si="7"/>
        <v>0</v>
      </c>
      <c r="V53" s="179" t="s">
        <v>23</v>
      </c>
      <c r="W53" s="179" t="s">
        <v>23</v>
      </c>
      <c r="X53" s="72">
        <f t="shared" si="7"/>
        <v>0</v>
      </c>
      <c r="Y53" s="72">
        <f t="shared" si="7"/>
        <v>0</v>
      </c>
      <c r="Z53" s="72">
        <f t="shared" si="7"/>
        <v>0</v>
      </c>
      <c r="AA53" s="72">
        <f t="shared" si="7"/>
        <v>0</v>
      </c>
      <c r="AB53" s="72">
        <f t="shared" si="7"/>
        <v>0</v>
      </c>
      <c r="AC53" s="72">
        <f t="shared" si="7"/>
        <v>0</v>
      </c>
      <c r="AD53" s="72">
        <f t="shared" si="7"/>
        <v>0</v>
      </c>
      <c r="AE53" s="72">
        <f t="shared" si="7"/>
        <v>0</v>
      </c>
      <c r="AF53" s="72">
        <f t="shared" si="7"/>
        <v>0</v>
      </c>
      <c r="AG53" s="72">
        <f t="shared" si="7"/>
        <v>0</v>
      </c>
      <c r="AH53" s="72">
        <f t="shared" si="7"/>
        <v>0</v>
      </c>
      <c r="AI53" s="72">
        <f t="shared" si="7"/>
        <v>0</v>
      </c>
      <c r="AJ53" s="72">
        <f t="shared" si="7"/>
        <v>0</v>
      </c>
      <c r="AK53" s="72">
        <f t="shared" si="7"/>
        <v>0</v>
      </c>
      <c r="AL53" s="72">
        <f t="shared" si="7"/>
        <v>0</v>
      </c>
      <c r="AM53" s="72">
        <f t="shared" si="7"/>
        <v>0</v>
      </c>
      <c r="AN53" s="72">
        <f t="shared" si="7"/>
        <v>0</v>
      </c>
      <c r="AO53" s="72">
        <f t="shared" si="7"/>
        <v>0</v>
      </c>
      <c r="AP53" s="72">
        <f t="shared" si="7"/>
        <v>0</v>
      </c>
      <c r="AQ53" s="72">
        <f t="shared" si="7"/>
        <v>0</v>
      </c>
      <c r="AR53" s="72">
        <f t="shared" si="7"/>
        <v>0</v>
      </c>
      <c r="AS53" s="72">
        <f t="shared" si="7"/>
        <v>0</v>
      </c>
      <c r="AT53" s="73">
        <f t="shared" si="7"/>
        <v>0</v>
      </c>
      <c r="AU53" s="73">
        <f t="shared" si="7"/>
        <v>0</v>
      </c>
      <c r="AV53" s="72">
        <f t="shared" si="7"/>
        <v>0</v>
      </c>
      <c r="AW53" s="72">
        <f t="shared" si="7"/>
        <v>0</v>
      </c>
      <c r="AX53" s="72">
        <f t="shared" si="7"/>
        <v>0</v>
      </c>
      <c r="AY53" s="72">
        <f t="shared" si="7"/>
        <v>0</v>
      </c>
      <c r="AZ53" s="72">
        <f t="shared" si="7"/>
        <v>0</v>
      </c>
      <c r="BA53" s="72">
        <f t="shared" si="7"/>
        <v>0</v>
      </c>
      <c r="BB53" s="72">
        <f t="shared" si="7"/>
        <v>0</v>
      </c>
      <c r="BC53" s="72">
        <f t="shared" si="7"/>
        <v>0</v>
      </c>
      <c r="BD53" s="72">
        <f t="shared" si="7"/>
        <v>0</v>
      </c>
      <c r="BE53" s="72">
        <f>SUM(BE55,BE63,BE69,BE77,BE83,BE89,BE95,BE101)</f>
        <v>0</v>
      </c>
    </row>
    <row r="54" spans="1:57" ht="13.5" customHeight="1" hidden="1" thickBot="1">
      <c r="A54" s="251"/>
      <c r="B54" s="278" t="s">
        <v>51</v>
      </c>
      <c r="C54" s="278" t="s">
        <v>52</v>
      </c>
      <c r="D54" s="71" t="s">
        <v>22</v>
      </c>
      <c r="E54" s="72">
        <f>SUM(E56,E58,E60,E61)</f>
        <v>0</v>
      </c>
      <c r="F54" s="72">
        <f aca="true" t="shared" si="8" ref="F54:BD54">SUM(F56,F58,F60,F61)</f>
        <v>0</v>
      </c>
      <c r="G54" s="72">
        <f t="shared" si="8"/>
        <v>0</v>
      </c>
      <c r="H54" s="72">
        <f t="shared" si="8"/>
        <v>0</v>
      </c>
      <c r="I54" s="72">
        <f t="shared" si="8"/>
        <v>0</v>
      </c>
      <c r="J54" s="72">
        <f t="shared" si="8"/>
        <v>0</v>
      </c>
      <c r="K54" s="72">
        <f t="shared" si="8"/>
        <v>0</v>
      </c>
      <c r="L54" s="72">
        <f t="shared" si="8"/>
        <v>0</v>
      </c>
      <c r="M54" s="72">
        <f t="shared" si="8"/>
        <v>0</v>
      </c>
      <c r="N54" s="72">
        <f t="shared" si="8"/>
        <v>0</v>
      </c>
      <c r="O54" s="72">
        <f t="shared" si="8"/>
        <v>0</v>
      </c>
      <c r="P54" s="72">
        <f t="shared" si="8"/>
        <v>0</v>
      </c>
      <c r="Q54" s="72">
        <f t="shared" si="8"/>
        <v>0</v>
      </c>
      <c r="R54" s="72">
        <f t="shared" si="8"/>
        <v>0</v>
      </c>
      <c r="S54" s="72">
        <f t="shared" si="8"/>
        <v>0</v>
      </c>
      <c r="T54" s="72">
        <f t="shared" si="8"/>
        <v>0</v>
      </c>
      <c r="U54" s="72">
        <f t="shared" si="8"/>
        <v>0</v>
      </c>
      <c r="V54" s="179" t="s">
        <v>23</v>
      </c>
      <c r="W54" s="179" t="s">
        <v>23</v>
      </c>
      <c r="X54" s="72">
        <f t="shared" si="8"/>
        <v>0</v>
      </c>
      <c r="Y54" s="72">
        <f t="shared" si="8"/>
        <v>0</v>
      </c>
      <c r="Z54" s="72">
        <f t="shared" si="8"/>
        <v>0</v>
      </c>
      <c r="AA54" s="72">
        <f t="shared" si="8"/>
        <v>0</v>
      </c>
      <c r="AB54" s="72">
        <f t="shared" si="8"/>
        <v>0</v>
      </c>
      <c r="AC54" s="72">
        <f t="shared" si="8"/>
        <v>0</v>
      </c>
      <c r="AD54" s="72">
        <f t="shared" si="8"/>
        <v>0</v>
      </c>
      <c r="AE54" s="72">
        <f t="shared" si="8"/>
        <v>0</v>
      </c>
      <c r="AF54" s="72">
        <f t="shared" si="8"/>
        <v>0</v>
      </c>
      <c r="AG54" s="72">
        <f t="shared" si="8"/>
        <v>0</v>
      </c>
      <c r="AH54" s="72">
        <f t="shared" si="8"/>
        <v>0</v>
      </c>
      <c r="AI54" s="72">
        <f t="shared" si="8"/>
        <v>0</v>
      </c>
      <c r="AJ54" s="72">
        <f t="shared" si="8"/>
        <v>0</v>
      </c>
      <c r="AK54" s="72">
        <f t="shared" si="8"/>
        <v>0</v>
      </c>
      <c r="AL54" s="72">
        <f t="shared" si="8"/>
        <v>0</v>
      </c>
      <c r="AM54" s="72">
        <f t="shared" si="8"/>
        <v>0</v>
      </c>
      <c r="AN54" s="72">
        <f t="shared" si="8"/>
        <v>0</v>
      </c>
      <c r="AO54" s="72">
        <f t="shared" si="8"/>
        <v>0</v>
      </c>
      <c r="AP54" s="72">
        <f t="shared" si="8"/>
        <v>0</v>
      </c>
      <c r="AQ54" s="72">
        <f t="shared" si="8"/>
        <v>0</v>
      </c>
      <c r="AR54" s="72">
        <f t="shared" si="8"/>
        <v>0</v>
      </c>
      <c r="AS54" s="72">
        <f t="shared" si="8"/>
        <v>0</v>
      </c>
      <c r="AT54" s="73">
        <f t="shared" si="8"/>
        <v>0</v>
      </c>
      <c r="AU54" s="73">
        <f t="shared" si="8"/>
        <v>0</v>
      </c>
      <c r="AV54" s="72">
        <f t="shared" si="8"/>
        <v>0</v>
      </c>
      <c r="AW54" s="72">
        <f t="shared" si="8"/>
        <v>0</v>
      </c>
      <c r="AX54" s="72">
        <f t="shared" si="8"/>
        <v>0</v>
      </c>
      <c r="AY54" s="72">
        <f t="shared" si="8"/>
        <v>0</v>
      </c>
      <c r="AZ54" s="72">
        <f t="shared" si="8"/>
        <v>0</v>
      </c>
      <c r="BA54" s="72">
        <f t="shared" si="8"/>
        <v>0</v>
      </c>
      <c r="BB54" s="72">
        <f t="shared" si="8"/>
        <v>0</v>
      </c>
      <c r="BC54" s="72">
        <f t="shared" si="8"/>
        <v>0</v>
      </c>
      <c r="BD54" s="72">
        <f t="shared" si="8"/>
        <v>0</v>
      </c>
      <c r="BE54" s="72">
        <f>SUM(BE56,BE58,BE60,BE61)</f>
        <v>0</v>
      </c>
    </row>
    <row r="55" spans="1:57" ht="13.5" customHeight="1" hidden="1" thickBot="1">
      <c r="A55" s="251"/>
      <c r="B55" s="279"/>
      <c r="C55" s="279"/>
      <c r="D55" s="71" t="s">
        <v>25</v>
      </c>
      <c r="E55" s="72">
        <f>SUM(E57,E59)</f>
        <v>0</v>
      </c>
      <c r="F55" s="72">
        <f aca="true" t="shared" si="9" ref="F55:BE55">SUM(F57,F59)</f>
        <v>0</v>
      </c>
      <c r="G55" s="72">
        <f t="shared" si="9"/>
        <v>0</v>
      </c>
      <c r="H55" s="72">
        <f t="shared" si="9"/>
        <v>0</v>
      </c>
      <c r="I55" s="72">
        <f t="shared" si="9"/>
        <v>0</v>
      </c>
      <c r="J55" s="72">
        <f t="shared" si="9"/>
        <v>0</v>
      </c>
      <c r="K55" s="72">
        <f t="shared" si="9"/>
        <v>0</v>
      </c>
      <c r="L55" s="72">
        <f t="shared" si="9"/>
        <v>0</v>
      </c>
      <c r="M55" s="72">
        <f t="shared" si="9"/>
        <v>0</v>
      </c>
      <c r="N55" s="72">
        <f t="shared" si="9"/>
        <v>0</v>
      </c>
      <c r="O55" s="72">
        <f t="shared" si="9"/>
        <v>0</v>
      </c>
      <c r="P55" s="72">
        <f t="shared" si="9"/>
        <v>0</v>
      </c>
      <c r="Q55" s="72">
        <f t="shared" si="9"/>
        <v>0</v>
      </c>
      <c r="R55" s="72">
        <f t="shared" si="9"/>
        <v>0</v>
      </c>
      <c r="S55" s="72">
        <f t="shared" si="9"/>
        <v>0</v>
      </c>
      <c r="T55" s="72">
        <f t="shared" si="9"/>
        <v>0</v>
      </c>
      <c r="U55" s="72">
        <f t="shared" si="9"/>
        <v>0</v>
      </c>
      <c r="V55" s="179" t="s">
        <v>23</v>
      </c>
      <c r="W55" s="179" t="s">
        <v>23</v>
      </c>
      <c r="X55" s="72">
        <f t="shared" si="9"/>
        <v>0</v>
      </c>
      <c r="Y55" s="72">
        <f t="shared" si="9"/>
        <v>0</v>
      </c>
      <c r="Z55" s="72">
        <f t="shared" si="9"/>
        <v>0</v>
      </c>
      <c r="AA55" s="72">
        <f t="shared" si="9"/>
        <v>0</v>
      </c>
      <c r="AB55" s="72">
        <f t="shared" si="9"/>
        <v>0</v>
      </c>
      <c r="AC55" s="72">
        <f t="shared" si="9"/>
        <v>0</v>
      </c>
      <c r="AD55" s="72">
        <f t="shared" si="9"/>
        <v>0</v>
      </c>
      <c r="AE55" s="72">
        <f t="shared" si="9"/>
        <v>0</v>
      </c>
      <c r="AF55" s="72">
        <f t="shared" si="9"/>
        <v>0</v>
      </c>
      <c r="AG55" s="72">
        <f t="shared" si="9"/>
        <v>0</v>
      </c>
      <c r="AH55" s="72">
        <f t="shared" si="9"/>
        <v>0</v>
      </c>
      <c r="AI55" s="72">
        <f t="shared" si="9"/>
        <v>0</v>
      </c>
      <c r="AJ55" s="72">
        <f t="shared" si="9"/>
        <v>0</v>
      </c>
      <c r="AK55" s="72">
        <f t="shared" si="9"/>
        <v>0</v>
      </c>
      <c r="AL55" s="72">
        <f t="shared" si="9"/>
        <v>0</v>
      </c>
      <c r="AM55" s="72">
        <f t="shared" si="9"/>
        <v>0</v>
      </c>
      <c r="AN55" s="72">
        <f t="shared" si="9"/>
        <v>0</v>
      </c>
      <c r="AO55" s="72">
        <f t="shared" si="9"/>
        <v>0</v>
      </c>
      <c r="AP55" s="72">
        <f t="shared" si="9"/>
        <v>0</v>
      </c>
      <c r="AQ55" s="72">
        <f t="shared" si="9"/>
        <v>0</v>
      </c>
      <c r="AR55" s="72">
        <f t="shared" si="9"/>
        <v>0</v>
      </c>
      <c r="AS55" s="72">
        <f t="shared" si="9"/>
        <v>0</v>
      </c>
      <c r="AT55" s="73">
        <f t="shared" si="9"/>
        <v>0</v>
      </c>
      <c r="AU55" s="73">
        <f t="shared" si="9"/>
        <v>0</v>
      </c>
      <c r="AV55" s="72">
        <f t="shared" si="9"/>
        <v>0</v>
      </c>
      <c r="AW55" s="72">
        <f t="shared" si="9"/>
        <v>0</v>
      </c>
      <c r="AX55" s="72">
        <f t="shared" si="9"/>
        <v>0</v>
      </c>
      <c r="AY55" s="72">
        <f t="shared" si="9"/>
        <v>0</v>
      </c>
      <c r="AZ55" s="72">
        <f t="shared" si="9"/>
        <v>0</v>
      </c>
      <c r="BA55" s="72">
        <f t="shared" si="9"/>
        <v>0</v>
      </c>
      <c r="BB55" s="72">
        <f t="shared" si="9"/>
        <v>0</v>
      </c>
      <c r="BC55" s="72">
        <f t="shared" si="9"/>
        <v>0</v>
      </c>
      <c r="BD55" s="72">
        <f t="shared" si="9"/>
        <v>0</v>
      </c>
      <c r="BE55" s="72">
        <f t="shared" si="9"/>
        <v>0</v>
      </c>
    </row>
    <row r="56" spans="1:57" ht="13.5" customHeight="1" hidden="1" thickBot="1">
      <c r="A56" s="251"/>
      <c r="B56" s="275" t="s">
        <v>53</v>
      </c>
      <c r="C56" s="273" t="s">
        <v>54</v>
      </c>
      <c r="D56" s="74" t="s">
        <v>22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179" t="s">
        <v>23</v>
      </c>
      <c r="W56" s="179" t="s">
        <v>23</v>
      </c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6"/>
      <c r="AU56" s="76"/>
      <c r="AV56" s="74"/>
      <c r="AW56" s="74"/>
      <c r="AX56" s="74"/>
      <c r="AY56" s="74"/>
      <c r="AZ56" s="74"/>
      <c r="BA56" s="74"/>
      <c r="BB56" s="74"/>
      <c r="BC56" s="74"/>
      <c r="BD56" s="74"/>
      <c r="BE56" s="74">
        <f>SUM(E56:BD56)</f>
        <v>0</v>
      </c>
    </row>
    <row r="57" spans="1:57" ht="17.25" customHeight="1" hidden="1" thickBot="1">
      <c r="A57" s="251"/>
      <c r="B57" s="280"/>
      <c r="C57" s="274"/>
      <c r="D57" s="74" t="s">
        <v>25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179" t="s">
        <v>23</v>
      </c>
      <c r="W57" s="179" t="s">
        <v>23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6"/>
      <c r="AU57" s="76"/>
      <c r="AV57" s="74"/>
      <c r="AW57" s="74"/>
      <c r="AX57" s="74"/>
      <c r="AY57" s="74"/>
      <c r="AZ57" s="74"/>
      <c r="BA57" s="74"/>
      <c r="BB57" s="74"/>
      <c r="BC57" s="74"/>
      <c r="BD57" s="74"/>
      <c r="BE57" s="78">
        <f>SUM(E57:BD57)</f>
        <v>0</v>
      </c>
    </row>
    <row r="58" spans="1:57" ht="1.5" customHeight="1" hidden="1" thickBot="1">
      <c r="A58" s="251"/>
      <c r="B58" s="275"/>
      <c r="C58" s="275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179" t="s">
        <v>23</v>
      </c>
      <c r="W58" s="179" t="s">
        <v>23</v>
      </c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6"/>
      <c r="AU58" s="76"/>
      <c r="AV58" s="74"/>
      <c r="AW58" s="74"/>
      <c r="AX58" s="74"/>
      <c r="AY58" s="74"/>
      <c r="AZ58" s="74"/>
      <c r="BA58" s="74"/>
      <c r="BB58" s="74"/>
      <c r="BC58" s="74"/>
      <c r="BD58" s="74"/>
      <c r="BE58" s="74"/>
    </row>
    <row r="59" spans="1:57" ht="21.75" customHeight="1" hidden="1" thickBot="1">
      <c r="A59" s="251"/>
      <c r="B59" s="280"/>
      <c r="C59" s="280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179" t="s">
        <v>23</v>
      </c>
      <c r="W59" s="179" t="s">
        <v>23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  <c r="AU59" s="76"/>
      <c r="AV59" s="74"/>
      <c r="AW59" s="74"/>
      <c r="AX59" s="74"/>
      <c r="AY59" s="74"/>
      <c r="AZ59" s="74"/>
      <c r="BA59" s="74"/>
      <c r="BB59" s="74"/>
      <c r="BC59" s="74"/>
      <c r="BD59" s="74"/>
      <c r="BE59" s="78"/>
    </row>
    <row r="60" spans="1:57" ht="18" customHeight="1" hidden="1" thickBot="1">
      <c r="A60" s="251"/>
      <c r="B60" s="74" t="s">
        <v>55</v>
      </c>
      <c r="C60" s="75" t="s">
        <v>56</v>
      </c>
      <c r="D60" s="74" t="s">
        <v>22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179" t="s">
        <v>23</v>
      </c>
      <c r="W60" s="179" t="s">
        <v>23</v>
      </c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6"/>
      <c r="AU60" s="76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 t="shared" si="4"/>
        <v>0</v>
      </c>
    </row>
    <row r="61" spans="1:57" ht="20.25" customHeight="1" hidden="1" thickBot="1">
      <c r="A61" s="251"/>
      <c r="B61" s="74" t="s">
        <v>57</v>
      </c>
      <c r="C61" s="74" t="s">
        <v>58</v>
      </c>
      <c r="D61" s="74" t="s">
        <v>22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179" t="s">
        <v>23</v>
      </c>
      <c r="W61" s="179" t="s">
        <v>23</v>
      </c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6"/>
      <c r="AU61" s="76"/>
      <c r="AV61" s="74"/>
      <c r="AW61" s="74"/>
      <c r="AX61" s="74"/>
      <c r="AY61" s="74"/>
      <c r="AZ61" s="74"/>
      <c r="BA61" s="74"/>
      <c r="BB61" s="74"/>
      <c r="BC61" s="74"/>
      <c r="BD61" s="74"/>
      <c r="BE61" s="84">
        <f>SUM(E61:BD61)</f>
        <v>0</v>
      </c>
    </row>
    <row r="62" spans="1:57" ht="13.5" customHeight="1" hidden="1" thickBot="1">
      <c r="A62" s="251"/>
      <c r="B62" s="278" t="s">
        <v>59</v>
      </c>
      <c r="C62" s="278" t="s">
        <v>60</v>
      </c>
      <c r="D62" s="71" t="s">
        <v>22</v>
      </c>
      <c r="E62" s="72">
        <f>SUM(E64,E66,E67)</f>
        <v>0</v>
      </c>
      <c r="F62" s="72">
        <f aca="true" t="shared" si="10" ref="F62:BE62">SUM(F64,F66,F67)</f>
        <v>0</v>
      </c>
      <c r="G62" s="72">
        <f t="shared" si="10"/>
        <v>0</v>
      </c>
      <c r="H62" s="72">
        <f t="shared" si="10"/>
        <v>0</v>
      </c>
      <c r="I62" s="72">
        <f t="shared" si="10"/>
        <v>0</v>
      </c>
      <c r="J62" s="72">
        <f t="shared" si="10"/>
        <v>0</v>
      </c>
      <c r="K62" s="72">
        <f t="shared" si="10"/>
        <v>0</v>
      </c>
      <c r="L62" s="72">
        <f t="shared" si="10"/>
        <v>0</v>
      </c>
      <c r="M62" s="72">
        <f t="shared" si="10"/>
        <v>0</v>
      </c>
      <c r="N62" s="72">
        <f t="shared" si="10"/>
        <v>0</v>
      </c>
      <c r="O62" s="72">
        <f t="shared" si="10"/>
        <v>0</v>
      </c>
      <c r="P62" s="72">
        <f t="shared" si="10"/>
        <v>0</v>
      </c>
      <c r="Q62" s="72">
        <f t="shared" si="10"/>
        <v>0</v>
      </c>
      <c r="R62" s="72">
        <f t="shared" si="10"/>
        <v>0</v>
      </c>
      <c r="S62" s="72">
        <f t="shared" si="10"/>
        <v>0</v>
      </c>
      <c r="T62" s="72">
        <f t="shared" si="10"/>
        <v>0</v>
      </c>
      <c r="U62" s="72">
        <f t="shared" si="10"/>
        <v>0</v>
      </c>
      <c r="V62" s="179" t="s">
        <v>23</v>
      </c>
      <c r="W62" s="179" t="s">
        <v>23</v>
      </c>
      <c r="X62" s="72">
        <f t="shared" si="10"/>
        <v>0</v>
      </c>
      <c r="Y62" s="72">
        <f t="shared" si="10"/>
        <v>0</v>
      </c>
      <c r="Z62" s="72">
        <f t="shared" si="10"/>
        <v>0</v>
      </c>
      <c r="AA62" s="72">
        <f t="shared" si="10"/>
        <v>0</v>
      </c>
      <c r="AB62" s="72">
        <f t="shared" si="10"/>
        <v>0</v>
      </c>
      <c r="AC62" s="72">
        <f t="shared" si="10"/>
        <v>0</v>
      </c>
      <c r="AD62" s="72">
        <f t="shared" si="10"/>
        <v>0</v>
      </c>
      <c r="AE62" s="72">
        <f t="shared" si="10"/>
        <v>0</v>
      </c>
      <c r="AF62" s="72">
        <f t="shared" si="10"/>
        <v>0</v>
      </c>
      <c r="AG62" s="72">
        <f t="shared" si="10"/>
        <v>0</v>
      </c>
      <c r="AH62" s="72">
        <f t="shared" si="10"/>
        <v>0</v>
      </c>
      <c r="AI62" s="72">
        <f t="shared" si="10"/>
        <v>0</v>
      </c>
      <c r="AJ62" s="72">
        <f t="shared" si="10"/>
        <v>0</v>
      </c>
      <c r="AK62" s="72">
        <f t="shared" si="10"/>
        <v>0</v>
      </c>
      <c r="AL62" s="72">
        <f t="shared" si="10"/>
        <v>0</v>
      </c>
      <c r="AM62" s="72">
        <f t="shared" si="10"/>
        <v>0</v>
      </c>
      <c r="AN62" s="72">
        <f t="shared" si="10"/>
        <v>0</v>
      </c>
      <c r="AO62" s="72">
        <f t="shared" si="10"/>
        <v>0</v>
      </c>
      <c r="AP62" s="72">
        <f t="shared" si="10"/>
        <v>0</v>
      </c>
      <c r="AQ62" s="72">
        <f t="shared" si="10"/>
        <v>0</v>
      </c>
      <c r="AR62" s="72">
        <f t="shared" si="10"/>
        <v>0</v>
      </c>
      <c r="AS62" s="72">
        <f t="shared" si="10"/>
        <v>0</v>
      </c>
      <c r="AT62" s="73">
        <f t="shared" si="10"/>
        <v>0</v>
      </c>
      <c r="AU62" s="73">
        <f t="shared" si="10"/>
        <v>0</v>
      </c>
      <c r="AV62" s="72">
        <f t="shared" si="10"/>
        <v>0</v>
      </c>
      <c r="AW62" s="72">
        <f t="shared" si="10"/>
        <v>0</v>
      </c>
      <c r="AX62" s="72">
        <f t="shared" si="10"/>
        <v>0</v>
      </c>
      <c r="AY62" s="72">
        <f t="shared" si="10"/>
        <v>0</v>
      </c>
      <c r="AZ62" s="72">
        <f t="shared" si="10"/>
        <v>0</v>
      </c>
      <c r="BA62" s="72">
        <f t="shared" si="10"/>
        <v>0</v>
      </c>
      <c r="BB62" s="72">
        <f t="shared" si="10"/>
        <v>0</v>
      </c>
      <c r="BC62" s="72">
        <f t="shared" si="10"/>
        <v>0</v>
      </c>
      <c r="BD62" s="72">
        <f t="shared" si="10"/>
        <v>0</v>
      </c>
      <c r="BE62" s="72">
        <f t="shared" si="10"/>
        <v>0</v>
      </c>
    </row>
    <row r="63" spans="1:57" ht="23.25" customHeight="1" hidden="1" thickBot="1">
      <c r="A63" s="251"/>
      <c r="B63" s="279"/>
      <c r="C63" s="279"/>
      <c r="D63" s="71" t="s">
        <v>25</v>
      </c>
      <c r="E63" s="72">
        <f>SUM(E65)</f>
        <v>0</v>
      </c>
      <c r="F63" s="72">
        <f aca="true" t="shared" si="11" ref="F63:BE63">SUM(F65)</f>
        <v>0</v>
      </c>
      <c r="G63" s="72">
        <f t="shared" si="11"/>
        <v>0</v>
      </c>
      <c r="H63" s="72">
        <f t="shared" si="11"/>
        <v>0</v>
      </c>
      <c r="I63" s="72">
        <f t="shared" si="11"/>
        <v>0</v>
      </c>
      <c r="J63" s="72">
        <f t="shared" si="11"/>
        <v>0</v>
      </c>
      <c r="K63" s="72">
        <f t="shared" si="11"/>
        <v>0</v>
      </c>
      <c r="L63" s="72">
        <f t="shared" si="11"/>
        <v>0</v>
      </c>
      <c r="M63" s="72">
        <f t="shared" si="11"/>
        <v>0</v>
      </c>
      <c r="N63" s="72">
        <f t="shared" si="11"/>
        <v>0</v>
      </c>
      <c r="O63" s="72">
        <f t="shared" si="11"/>
        <v>0</v>
      </c>
      <c r="P63" s="72">
        <f t="shared" si="11"/>
        <v>0</v>
      </c>
      <c r="Q63" s="72">
        <f t="shared" si="11"/>
        <v>0</v>
      </c>
      <c r="R63" s="72">
        <f t="shared" si="11"/>
        <v>0</v>
      </c>
      <c r="S63" s="72">
        <f t="shared" si="11"/>
        <v>0</v>
      </c>
      <c r="T63" s="72">
        <f t="shared" si="11"/>
        <v>0</v>
      </c>
      <c r="U63" s="72">
        <f t="shared" si="11"/>
        <v>0</v>
      </c>
      <c r="V63" s="179" t="s">
        <v>23</v>
      </c>
      <c r="W63" s="179" t="s">
        <v>23</v>
      </c>
      <c r="X63" s="72">
        <f t="shared" si="11"/>
        <v>0</v>
      </c>
      <c r="Y63" s="72">
        <f t="shared" si="11"/>
        <v>0</v>
      </c>
      <c r="Z63" s="72">
        <f t="shared" si="11"/>
        <v>0</v>
      </c>
      <c r="AA63" s="72">
        <f t="shared" si="11"/>
        <v>0</v>
      </c>
      <c r="AB63" s="72">
        <f t="shared" si="11"/>
        <v>0</v>
      </c>
      <c r="AC63" s="72">
        <f t="shared" si="11"/>
        <v>0</v>
      </c>
      <c r="AD63" s="72">
        <f t="shared" si="11"/>
        <v>0</v>
      </c>
      <c r="AE63" s="72">
        <f t="shared" si="11"/>
        <v>0</v>
      </c>
      <c r="AF63" s="72">
        <f t="shared" si="11"/>
        <v>0</v>
      </c>
      <c r="AG63" s="72">
        <f t="shared" si="11"/>
        <v>0</v>
      </c>
      <c r="AH63" s="72">
        <f t="shared" si="11"/>
        <v>0</v>
      </c>
      <c r="AI63" s="72">
        <f t="shared" si="11"/>
        <v>0</v>
      </c>
      <c r="AJ63" s="72">
        <f t="shared" si="11"/>
        <v>0</v>
      </c>
      <c r="AK63" s="72">
        <f t="shared" si="11"/>
        <v>0</v>
      </c>
      <c r="AL63" s="72">
        <f t="shared" si="11"/>
        <v>0</v>
      </c>
      <c r="AM63" s="72">
        <f t="shared" si="11"/>
        <v>0</v>
      </c>
      <c r="AN63" s="72">
        <f t="shared" si="11"/>
        <v>0</v>
      </c>
      <c r="AO63" s="72">
        <f t="shared" si="11"/>
        <v>0</v>
      </c>
      <c r="AP63" s="72">
        <f t="shared" si="11"/>
        <v>0</v>
      </c>
      <c r="AQ63" s="72">
        <f t="shared" si="11"/>
        <v>0</v>
      </c>
      <c r="AR63" s="72">
        <f t="shared" si="11"/>
        <v>0</v>
      </c>
      <c r="AS63" s="72">
        <f t="shared" si="11"/>
        <v>0</v>
      </c>
      <c r="AT63" s="73">
        <f t="shared" si="11"/>
        <v>0</v>
      </c>
      <c r="AU63" s="73">
        <f t="shared" si="11"/>
        <v>0</v>
      </c>
      <c r="AV63" s="72">
        <f t="shared" si="11"/>
        <v>0</v>
      </c>
      <c r="AW63" s="72">
        <f t="shared" si="11"/>
        <v>0</v>
      </c>
      <c r="AX63" s="72">
        <f t="shared" si="11"/>
        <v>0</v>
      </c>
      <c r="AY63" s="72">
        <f t="shared" si="11"/>
        <v>0</v>
      </c>
      <c r="AZ63" s="72">
        <f t="shared" si="11"/>
        <v>0</v>
      </c>
      <c r="BA63" s="72">
        <f t="shared" si="11"/>
        <v>0</v>
      </c>
      <c r="BB63" s="72">
        <f t="shared" si="11"/>
        <v>0</v>
      </c>
      <c r="BC63" s="72">
        <f t="shared" si="11"/>
        <v>0</v>
      </c>
      <c r="BD63" s="72">
        <f t="shared" si="11"/>
        <v>0</v>
      </c>
      <c r="BE63" s="72">
        <f t="shared" si="11"/>
        <v>0</v>
      </c>
    </row>
    <row r="64" spans="1:57" s="14" customFormat="1" ht="13.5" customHeight="1" hidden="1" thickBot="1">
      <c r="A64" s="251"/>
      <c r="B64" s="275" t="s">
        <v>61</v>
      </c>
      <c r="C64" s="273" t="s">
        <v>62</v>
      </c>
      <c r="D64" s="74" t="s">
        <v>22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179" t="s">
        <v>23</v>
      </c>
      <c r="W64" s="179" t="s">
        <v>23</v>
      </c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4">
        <f t="shared" si="4"/>
        <v>0</v>
      </c>
    </row>
    <row r="65" spans="1:57" s="14" customFormat="1" ht="37.5" customHeight="1" hidden="1" thickBot="1">
      <c r="A65" s="251"/>
      <c r="B65" s="280"/>
      <c r="C65" s="281"/>
      <c r="D65" s="74" t="s">
        <v>25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179" t="s">
        <v>23</v>
      </c>
      <c r="W65" s="179" t="s">
        <v>23</v>
      </c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8">
        <f>SUM(E65:BD65)</f>
        <v>0</v>
      </c>
    </row>
    <row r="66" spans="1:57" s="14" customFormat="1" ht="13.5" customHeight="1" hidden="1" thickBot="1">
      <c r="A66" s="251"/>
      <c r="B66" s="74" t="s">
        <v>63</v>
      </c>
      <c r="C66" s="75" t="s">
        <v>56</v>
      </c>
      <c r="D66" s="74" t="s">
        <v>22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179" t="s">
        <v>23</v>
      </c>
      <c r="W66" s="179" t="s">
        <v>23</v>
      </c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4">
        <f t="shared" si="4"/>
        <v>0</v>
      </c>
    </row>
    <row r="67" spans="1:57" s="14" customFormat="1" ht="13.5" customHeight="1" hidden="1" thickBot="1">
      <c r="A67" s="251"/>
      <c r="B67" s="74" t="s">
        <v>64</v>
      </c>
      <c r="C67" s="74" t="s">
        <v>58</v>
      </c>
      <c r="D67" s="74" t="s">
        <v>22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179" t="s">
        <v>23</v>
      </c>
      <c r="W67" s="179" t="s">
        <v>23</v>
      </c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84">
        <f t="shared" si="4"/>
        <v>0</v>
      </c>
    </row>
    <row r="68" spans="1:57" ht="13.5" customHeight="1" hidden="1" thickBot="1">
      <c r="A68" s="251"/>
      <c r="B68" s="278" t="s">
        <v>65</v>
      </c>
      <c r="C68" s="278" t="s">
        <v>66</v>
      </c>
      <c r="D68" s="71" t="s">
        <v>22</v>
      </c>
      <c r="E68" s="72">
        <f>SUM(E70,E72,E74,E75)</f>
        <v>0</v>
      </c>
      <c r="F68" s="72">
        <f aca="true" t="shared" si="12" ref="F68:BD68">SUM(F70,F72,F74,F75)</f>
        <v>0</v>
      </c>
      <c r="G68" s="72">
        <f t="shared" si="12"/>
        <v>0</v>
      </c>
      <c r="H68" s="72">
        <f t="shared" si="12"/>
        <v>0</v>
      </c>
      <c r="I68" s="72">
        <f t="shared" si="12"/>
        <v>0</v>
      </c>
      <c r="J68" s="72">
        <f t="shared" si="12"/>
        <v>0</v>
      </c>
      <c r="K68" s="72">
        <f t="shared" si="12"/>
        <v>0</v>
      </c>
      <c r="L68" s="72">
        <f t="shared" si="12"/>
        <v>0</v>
      </c>
      <c r="M68" s="72">
        <f t="shared" si="12"/>
        <v>0</v>
      </c>
      <c r="N68" s="72">
        <f t="shared" si="12"/>
        <v>0</v>
      </c>
      <c r="O68" s="72">
        <f t="shared" si="12"/>
        <v>0</v>
      </c>
      <c r="P68" s="72">
        <f t="shared" si="12"/>
        <v>0</v>
      </c>
      <c r="Q68" s="72">
        <f t="shared" si="12"/>
        <v>0</v>
      </c>
      <c r="R68" s="72">
        <f t="shared" si="12"/>
        <v>0</v>
      </c>
      <c r="S68" s="72">
        <f t="shared" si="12"/>
        <v>0</v>
      </c>
      <c r="T68" s="72">
        <f t="shared" si="12"/>
        <v>0</v>
      </c>
      <c r="U68" s="72">
        <f t="shared" si="12"/>
        <v>0</v>
      </c>
      <c r="V68" s="179" t="s">
        <v>23</v>
      </c>
      <c r="W68" s="179" t="s">
        <v>23</v>
      </c>
      <c r="X68" s="72">
        <f t="shared" si="12"/>
        <v>0</v>
      </c>
      <c r="Y68" s="72">
        <f t="shared" si="12"/>
        <v>0</v>
      </c>
      <c r="Z68" s="72">
        <f t="shared" si="12"/>
        <v>0</v>
      </c>
      <c r="AA68" s="72">
        <f t="shared" si="12"/>
        <v>0</v>
      </c>
      <c r="AB68" s="72">
        <f t="shared" si="12"/>
        <v>0</v>
      </c>
      <c r="AC68" s="72">
        <f t="shared" si="12"/>
        <v>0</v>
      </c>
      <c r="AD68" s="72">
        <f t="shared" si="12"/>
        <v>0</v>
      </c>
      <c r="AE68" s="72">
        <f t="shared" si="12"/>
        <v>0</v>
      </c>
      <c r="AF68" s="72">
        <f t="shared" si="12"/>
        <v>0</v>
      </c>
      <c r="AG68" s="72">
        <f t="shared" si="12"/>
        <v>0</v>
      </c>
      <c r="AH68" s="72">
        <f t="shared" si="12"/>
        <v>0</v>
      </c>
      <c r="AI68" s="72">
        <f t="shared" si="12"/>
        <v>0</v>
      </c>
      <c r="AJ68" s="72">
        <f t="shared" si="12"/>
        <v>0</v>
      </c>
      <c r="AK68" s="72">
        <f t="shared" si="12"/>
        <v>0</v>
      </c>
      <c r="AL68" s="72">
        <f t="shared" si="12"/>
        <v>0</v>
      </c>
      <c r="AM68" s="72">
        <f t="shared" si="12"/>
        <v>0</v>
      </c>
      <c r="AN68" s="72">
        <f t="shared" si="12"/>
        <v>0</v>
      </c>
      <c r="AO68" s="72">
        <f t="shared" si="12"/>
        <v>0</v>
      </c>
      <c r="AP68" s="72">
        <f t="shared" si="12"/>
        <v>0</v>
      </c>
      <c r="AQ68" s="72">
        <f t="shared" si="12"/>
        <v>0</v>
      </c>
      <c r="AR68" s="72">
        <f t="shared" si="12"/>
        <v>0</v>
      </c>
      <c r="AS68" s="72">
        <f t="shared" si="12"/>
        <v>0</v>
      </c>
      <c r="AT68" s="73">
        <f t="shared" si="12"/>
        <v>0</v>
      </c>
      <c r="AU68" s="73">
        <f t="shared" si="12"/>
        <v>0</v>
      </c>
      <c r="AV68" s="72">
        <f t="shared" si="12"/>
        <v>0</v>
      </c>
      <c r="AW68" s="72">
        <f t="shared" si="12"/>
        <v>0</v>
      </c>
      <c r="AX68" s="72">
        <f t="shared" si="12"/>
        <v>0</v>
      </c>
      <c r="AY68" s="72">
        <f t="shared" si="12"/>
        <v>0</v>
      </c>
      <c r="AZ68" s="72">
        <f t="shared" si="12"/>
        <v>0</v>
      </c>
      <c r="BA68" s="72">
        <f t="shared" si="12"/>
        <v>0</v>
      </c>
      <c r="BB68" s="72">
        <f t="shared" si="12"/>
        <v>0</v>
      </c>
      <c r="BC68" s="72">
        <f t="shared" si="12"/>
        <v>0</v>
      </c>
      <c r="BD68" s="72">
        <f t="shared" si="12"/>
        <v>0</v>
      </c>
      <c r="BE68" s="72">
        <f>SUM(BE70,BE72,BE74,BE75)</f>
        <v>0</v>
      </c>
    </row>
    <row r="69" spans="1:57" ht="13.5" customHeight="1" hidden="1" thickBot="1">
      <c r="A69" s="251"/>
      <c r="B69" s="279"/>
      <c r="C69" s="279"/>
      <c r="D69" s="71" t="s">
        <v>25</v>
      </c>
      <c r="E69" s="72">
        <f>SUM(E71,E73)</f>
        <v>0</v>
      </c>
      <c r="F69" s="72">
        <f aca="true" t="shared" si="13" ref="F69:BE69">SUM(F71,F73)</f>
        <v>0</v>
      </c>
      <c r="G69" s="72">
        <f t="shared" si="13"/>
        <v>0</v>
      </c>
      <c r="H69" s="72">
        <f t="shared" si="13"/>
        <v>0</v>
      </c>
      <c r="I69" s="72">
        <f t="shared" si="13"/>
        <v>0</v>
      </c>
      <c r="J69" s="72">
        <f t="shared" si="13"/>
        <v>0</v>
      </c>
      <c r="K69" s="72">
        <f t="shared" si="13"/>
        <v>0</v>
      </c>
      <c r="L69" s="72">
        <f t="shared" si="13"/>
        <v>0</v>
      </c>
      <c r="M69" s="72">
        <f t="shared" si="13"/>
        <v>0</v>
      </c>
      <c r="N69" s="72">
        <f t="shared" si="13"/>
        <v>0</v>
      </c>
      <c r="O69" s="72">
        <f t="shared" si="13"/>
        <v>0</v>
      </c>
      <c r="P69" s="72">
        <f t="shared" si="13"/>
        <v>0</v>
      </c>
      <c r="Q69" s="72">
        <f t="shared" si="13"/>
        <v>0</v>
      </c>
      <c r="R69" s="72">
        <f t="shared" si="13"/>
        <v>0</v>
      </c>
      <c r="S69" s="72">
        <f t="shared" si="13"/>
        <v>0</v>
      </c>
      <c r="T69" s="72">
        <f t="shared" si="13"/>
        <v>0</v>
      </c>
      <c r="U69" s="72">
        <f t="shared" si="13"/>
        <v>0</v>
      </c>
      <c r="V69" s="179" t="s">
        <v>23</v>
      </c>
      <c r="W69" s="179" t="s">
        <v>23</v>
      </c>
      <c r="X69" s="72">
        <f t="shared" si="13"/>
        <v>0</v>
      </c>
      <c r="Y69" s="72">
        <f t="shared" si="13"/>
        <v>0</v>
      </c>
      <c r="Z69" s="72">
        <f t="shared" si="13"/>
        <v>0</v>
      </c>
      <c r="AA69" s="72">
        <f t="shared" si="13"/>
        <v>0</v>
      </c>
      <c r="AB69" s="72">
        <f t="shared" si="13"/>
        <v>0</v>
      </c>
      <c r="AC69" s="72">
        <f t="shared" si="13"/>
        <v>0</v>
      </c>
      <c r="AD69" s="72">
        <f t="shared" si="13"/>
        <v>0</v>
      </c>
      <c r="AE69" s="72">
        <f t="shared" si="13"/>
        <v>0</v>
      </c>
      <c r="AF69" s="72">
        <f t="shared" si="13"/>
        <v>0</v>
      </c>
      <c r="AG69" s="72">
        <f t="shared" si="13"/>
        <v>0</v>
      </c>
      <c r="AH69" s="72">
        <f t="shared" si="13"/>
        <v>0</v>
      </c>
      <c r="AI69" s="72">
        <f t="shared" si="13"/>
        <v>0</v>
      </c>
      <c r="AJ69" s="72">
        <f t="shared" si="13"/>
        <v>0</v>
      </c>
      <c r="AK69" s="72">
        <f t="shared" si="13"/>
        <v>0</v>
      </c>
      <c r="AL69" s="72">
        <f t="shared" si="13"/>
        <v>0</v>
      </c>
      <c r="AM69" s="72">
        <f t="shared" si="13"/>
        <v>0</v>
      </c>
      <c r="AN69" s="72">
        <f t="shared" si="13"/>
        <v>0</v>
      </c>
      <c r="AO69" s="72">
        <f t="shared" si="13"/>
        <v>0</v>
      </c>
      <c r="AP69" s="72">
        <f t="shared" si="13"/>
        <v>0</v>
      </c>
      <c r="AQ69" s="72">
        <f t="shared" si="13"/>
        <v>0</v>
      </c>
      <c r="AR69" s="72">
        <f t="shared" si="13"/>
        <v>0</v>
      </c>
      <c r="AS69" s="72">
        <f t="shared" si="13"/>
        <v>0</v>
      </c>
      <c r="AT69" s="73">
        <f t="shared" si="13"/>
        <v>0</v>
      </c>
      <c r="AU69" s="73">
        <f t="shared" si="13"/>
        <v>0</v>
      </c>
      <c r="AV69" s="72">
        <f t="shared" si="13"/>
        <v>0</v>
      </c>
      <c r="AW69" s="72">
        <f t="shared" si="13"/>
        <v>0</v>
      </c>
      <c r="AX69" s="72">
        <f t="shared" si="13"/>
        <v>0</v>
      </c>
      <c r="AY69" s="72">
        <f t="shared" si="13"/>
        <v>0</v>
      </c>
      <c r="AZ69" s="72">
        <f t="shared" si="13"/>
        <v>0</v>
      </c>
      <c r="BA69" s="72">
        <f t="shared" si="13"/>
        <v>0</v>
      </c>
      <c r="BB69" s="72">
        <f t="shared" si="13"/>
        <v>0</v>
      </c>
      <c r="BC69" s="72">
        <f t="shared" si="13"/>
        <v>0</v>
      </c>
      <c r="BD69" s="72">
        <f t="shared" si="13"/>
        <v>0</v>
      </c>
      <c r="BE69" s="72">
        <f t="shared" si="13"/>
        <v>0</v>
      </c>
    </row>
    <row r="70" spans="1:57" ht="13.5" customHeight="1" hidden="1" thickBot="1">
      <c r="A70" s="251"/>
      <c r="B70" s="275" t="s">
        <v>67</v>
      </c>
      <c r="C70" s="282" t="s">
        <v>68</v>
      </c>
      <c r="D70" s="74" t="s">
        <v>22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179" t="s">
        <v>23</v>
      </c>
      <c r="W70" s="179" t="s">
        <v>23</v>
      </c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6"/>
      <c r="AU70" s="76"/>
      <c r="AV70" s="74"/>
      <c r="AW70" s="74"/>
      <c r="AX70" s="74"/>
      <c r="AY70" s="74"/>
      <c r="AZ70" s="74"/>
      <c r="BA70" s="74"/>
      <c r="BB70" s="74"/>
      <c r="BC70" s="74"/>
      <c r="BD70" s="74"/>
      <c r="BE70" s="74">
        <f t="shared" si="4"/>
        <v>0</v>
      </c>
    </row>
    <row r="71" spans="1:57" ht="13.5" customHeight="1" hidden="1" thickBot="1">
      <c r="A71" s="251"/>
      <c r="B71" s="277"/>
      <c r="C71" s="283"/>
      <c r="D71" s="74" t="s">
        <v>25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179" t="s">
        <v>23</v>
      </c>
      <c r="W71" s="179" t="s">
        <v>23</v>
      </c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6"/>
      <c r="AU71" s="76"/>
      <c r="AV71" s="74"/>
      <c r="AW71" s="74"/>
      <c r="AX71" s="74"/>
      <c r="AY71" s="74"/>
      <c r="AZ71" s="74"/>
      <c r="BA71" s="74"/>
      <c r="BB71" s="74"/>
      <c r="BC71" s="74"/>
      <c r="BD71" s="74"/>
      <c r="BE71" s="78">
        <f t="shared" si="4"/>
        <v>0</v>
      </c>
    </row>
    <row r="72" spans="1:57" ht="13.5" customHeight="1" hidden="1" thickBot="1">
      <c r="A72" s="251"/>
      <c r="B72" s="275"/>
      <c r="C72" s="275"/>
      <c r="D72" s="74" t="s">
        <v>22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179" t="s">
        <v>23</v>
      </c>
      <c r="W72" s="179" t="s">
        <v>23</v>
      </c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6"/>
      <c r="AU72" s="76"/>
      <c r="AV72" s="74"/>
      <c r="AW72" s="74"/>
      <c r="AX72" s="74"/>
      <c r="AY72" s="74"/>
      <c r="AZ72" s="74"/>
      <c r="BA72" s="74"/>
      <c r="BB72" s="74"/>
      <c r="BC72" s="74"/>
      <c r="BD72" s="74"/>
      <c r="BE72" s="74">
        <f t="shared" si="4"/>
        <v>0</v>
      </c>
    </row>
    <row r="73" spans="1:57" ht="29.25" customHeight="1" hidden="1" thickBot="1">
      <c r="A73" s="251"/>
      <c r="B73" s="277"/>
      <c r="C73" s="277"/>
      <c r="D73" s="74" t="s">
        <v>25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179" t="s">
        <v>23</v>
      </c>
      <c r="W73" s="179" t="s">
        <v>23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6"/>
      <c r="AU73" s="76"/>
      <c r="AV73" s="74"/>
      <c r="AW73" s="74"/>
      <c r="AX73" s="74"/>
      <c r="AY73" s="74"/>
      <c r="AZ73" s="74"/>
      <c r="BA73" s="74"/>
      <c r="BB73" s="74"/>
      <c r="BC73" s="74"/>
      <c r="BD73" s="74"/>
      <c r="BE73" s="78">
        <f t="shared" si="4"/>
        <v>0</v>
      </c>
    </row>
    <row r="74" spans="1:57" ht="13.5" customHeight="1" hidden="1" thickBot="1">
      <c r="A74" s="251"/>
      <c r="B74" s="74" t="s">
        <v>69</v>
      </c>
      <c r="C74" s="89" t="s">
        <v>56</v>
      </c>
      <c r="D74" s="74" t="s">
        <v>22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179" t="s">
        <v>23</v>
      </c>
      <c r="W74" s="179" t="s">
        <v>23</v>
      </c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6"/>
      <c r="AU74" s="76"/>
      <c r="AV74" s="74"/>
      <c r="AW74" s="74"/>
      <c r="AX74" s="74"/>
      <c r="AY74" s="74"/>
      <c r="AZ74" s="74"/>
      <c r="BA74" s="74"/>
      <c r="BB74" s="74"/>
      <c r="BC74" s="74"/>
      <c r="BD74" s="74"/>
      <c r="BE74" s="74">
        <f t="shared" si="4"/>
        <v>0</v>
      </c>
    </row>
    <row r="75" spans="1:57" ht="13.5" customHeight="1" hidden="1" thickBot="1">
      <c r="A75" s="251"/>
      <c r="B75" s="87" t="s">
        <v>70</v>
      </c>
      <c r="C75" s="74" t="s">
        <v>58</v>
      </c>
      <c r="D75" s="74" t="s">
        <v>22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179" t="s">
        <v>23</v>
      </c>
      <c r="W75" s="179" t="s">
        <v>23</v>
      </c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6"/>
      <c r="AU75" s="76"/>
      <c r="AV75" s="74"/>
      <c r="AW75" s="74"/>
      <c r="AX75" s="74"/>
      <c r="AY75" s="74"/>
      <c r="AZ75" s="74"/>
      <c r="BA75" s="74"/>
      <c r="BB75" s="74"/>
      <c r="BC75" s="74"/>
      <c r="BD75" s="74"/>
      <c r="BE75" s="74">
        <f t="shared" si="4"/>
        <v>0</v>
      </c>
    </row>
    <row r="76" spans="1:57" ht="13.5" customHeight="1" hidden="1" thickBot="1">
      <c r="A76" s="251"/>
      <c r="B76" s="278" t="s">
        <v>71</v>
      </c>
      <c r="C76" s="278" t="s">
        <v>72</v>
      </c>
      <c r="D76" s="71" t="s">
        <v>22</v>
      </c>
      <c r="E76" s="72">
        <f>SUM(E78,E80,E81)</f>
        <v>0</v>
      </c>
      <c r="F76" s="72">
        <f aca="true" t="shared" si="14" ref="F76:BE76">SUM(F78,F80,F81)</f>
        <v>0</v>
      </c>
      <c r="G76" s="72">
        <f t="shared" si="14"/>
        <v>0</v>
      </c>
      <c r="H76" s="72">
        <f t="shared" si="14"/>
        <v>0</v>
      </c>
      <c r="I76" s="72">
        <f t="shared" si="14"/>
        <v>0</v>
      </c>
      <c r="J76" s="72">
        <f t="shared" si="14"/>
        <v>0</v>
      </c>
      <c r="K76" s="72">
        <f t="shared" si="14"/>
        <v>0</v>
      </c>
      <c r="L76" s="72">
        <f t="shared" si="14"/>
        <v>0</v>
      </c>
      <c r="M76" s="72">
        <f t="shared" si="14"/>
        <v>0</v>
      </c>
      <c r="N76" s="72">
        <f t="shared" si="14"/>
        <v>0</v>
      </c>
      <c r="O76" s="72">
        <f t="shared" si="14"/>
        <v>0</v>
      </c>
      <c r="P76" s="72">
        <f t="shared" si="14"/>
        <v>0</v>
      </c>
      <c r="Q76" s="72">
        <f t="shared" si="14"/>
        <v>0</v>
      </c>
      <c r="R76" s="72">
        <f t="shared" si="14"/>
        <v>0</v>
      </c>
      <c r="S76" s="72">
        <f t="shared" si="14"/>
        <v>0</v>
      </c>
      <c r="T76" s="72">
        <f t="shared" si="14"/>
        <v>0</v>
      </c>
      <c r="U76" s="72">
        <f t="shared" si="14"/>
        <v>0</v>
      </c>
      <c r="V76" s="179" t="s">
        <v>23</v>
      </c>
      <c r="W76" s="179" t="s">
        <v>23</v>
      </c>
      <c r="X76" s="72">
        <f t="shared" si="14"/>
        <v>0</v>
      </c>
      <c r="Y76" s="72">
        <f t="shared" si="14"/>
        <v>0</v>
      </c>
      <c r="Z76" s="72">
        <f t="shared" si="14"/>
        <v>0</v>
      </c>
      <c r="AA76" s="72">
        <f t="shared" si="14"/>
        <v>0</v>
      </c>
      <c r="AB76" s="72">
        <f t="shared" si="14"/>
        <v>0</v>
      </c>
      <c r="AC76" s="72">
        <f t="shared" si="14"/>
        <v>0</v>
      </c>
      <c r="AD76" s="72">
        <f t="shared" si="14"/>
        <v>0</v>
      </c>
      <c r="AE76" s="72">
        <f t="shared" si="14"/>
        <v>0</v>
      </c>
      <c r="AF76" s="72">
        <f t="shared" si="14"/>
        <v>0</v>
      </c>
      <c r="AG76" s="72">
        <f t="shared" si="14"/>
        <v>0</v>
      </c>
      <c r="AH76" s="72">
        <f t="shared" si="14"/>
        <v>0</v>
      </c>
      <c r="AI76" s="72">
        <f t="shared" si="14"/>
        <v>0</v>
      </c>
      <c r="AJ76" s="72">
        <f t="shared" si="14"/>
        <v>0</v>
      </c>
      <c r="AK76" s="72">
        <f t="shared" si="14"/>
        <v>0</v>
      </c>
      <c r="AL76" s="72">
        <f t="shared" si="14"/>
        <v>0</v>
      </c>
      <c r="AM76" s="72">
        <f t="shared" si="14"/>
        <v>0</v>
      </c>
      <c r="AN76" s="72">
        <f t="shared" si="14"/>
        <v>0</v>
      </c>
      <c r="AO76" s="72">
        <f t="shared" si="14"/>
        <v>0</v>
      </c>
      <c r="AP76" s="72">
        <f t="shared" si="14"/>
        <v>0</v>
      </c>
      <c r="AQ76" s="72">
        <f t="shared" si="14"/>
        <v>0</v>
      </c>
      <c r="AR76" s="72">
        <f t="shared" si="14"/>
        <v>0</v>
      </c>
      <c r="AS76" s="72">
        <f t="shared" si="14"/>
        <v>0</v>
      </c>
      <c r="AT76" s="73">
        <f t="shared" si="14"/>
        <v>0</v>
      </c>
      <c r="AU76" s="73">
        <f t="shared" si="14"/>
        <v>0</v>
      </c>
      <c r="AV76" s="72">
        <f t="shared" si="14"/>
        <v>0</v>
      </c>
      <c r="AW76" s="72">
        <f t="shared" si="14"/>
        <v>0</v>
      </c>
      <c r="AX76" s="72">
        <f t="shared" si="14"/>
        <v>0</v>
      </c>
      <c r="AY76" s="72">
        <f t="shared" si="14"/>
        <v>0</v>
      </c>
      <c r="AZ76" s="72">
        <f t="shared" si="14"/>
        <v>0</v>
      </c>
      <c r="BA76" s="72">
        <f t="shared" si="14"/>
        <v>0</v>
      </c>
      <c r="BB76" s="72">
        <f t="shared" si="14"/>
        <v>0</v>
      </c>
      <c r="BC76" s="72">
        <f t="shared" si="14"/>
        <v>0</v>
      </c>
      <c r="BD76" s="72">
        <f t="shared" si="14"/>
        <v>0</v>
      </c>
      <c r="BE76" s="72">
        <f t="shared" si="14"/>
        <v>0</v>
      </c>
    </row>
    <row r="77" spans="1:57" ht="13.5" customHeight="1" hidden="1" thickBot="1">
      <c r="A77" s="251"/>
      <c r="B77" s="279"/>
      <c r="C77" s="279"/>
      <c r="D77" s="71" t="s">
        <v>25</v>
      </c>
      <c r="E77" s="72">
        <f>SUM(E79)</f>
        <v>0</v>
      </c>
      <c r="F77" s="72">
        <f aca="true" t="shared" si="15" ref="F77:BE77">SUM(F79)</f>
        <v>0</v>
      </c>
      <c r="G77" s="72">
        <f t="shared" si="15"/>
        <v>0</v>
      </c>
      <c r="H77" s="72">
        <f t="shared" si="15"/>
        <v>0</v>
      </c>
      <c r="I77" s="72">
        <f t="shared" si="15"/>
        <v>0</v>
      </c>
      <c r="J77" s="72">
        <f t="shared" si="15"/>
        <v>0</v>
      </c>
      <c r="K77" s="72">
        <f t="shared" si="15"/>
        <v>0</v>
      </c>
      <c r="L77" s="72">
        <f t="shared" si="15"/>
        <v>0</v>
      </c>
      <c r="M77" s="72">
        <f t="shared" si="15"/>
        <v>0</v>
      </c>
      <c r="N77" s="72">
        <f t="shared" si="15"/>
        <v>0</v>
      </c>
      <c r="O77" s="72">
        <f t="shared" si="15"/>
        <v>0</v>
      </c>
      <c r="P77" s="72">
        <f t="shared" si="15"/>
        <v>0</v>
      </c>
      <c r="Q77" s="72">
        <f t="shared" si="15"/>
        <v>0</v>
      </c>
      <c r="R77" s="72">
        <f t="shared" si="15"/>
        <v>0</v>
      </c>
      <c r="S77" s="72">
        <f t="shared" si="15"/>
        <v>0</v>
      </c>
      <c r="T77" s="72">
        <f t="shared" si="15"/>
        <v>0</v>
      </c>
      <c r="U77" s="72">
        <f t="shared" si="15"/>
        <v>0</v>
      </c>
      <c r="V77" s="179" t="s">
        <v>23</v>
      </c>
      <c r="W77" s="179" t="s">
        <v>23</v>
      </c>
      <c r="X77" s="72">
        <f t="shared" si="15"/>
        <v>0</v>
      </c>
      <c r="Y77" s="72">
        <f t="shared" si="15"/>
        <v>0</v>
      </c>
      <c r="Z77" s="72">
        <f t="shared" si="15"/>
        <v>0</v>
      </c>
      <c r="AA77" s="72">
        <f t="shared" si="15"/>
        <v>0</v>
      </c>
      <c r="AB77" s="72">
        <f t="shared" si="15"/>
        <v>0</v>
      </c>
      <c r="AC77" s="72">
        <f t="shared" si="15"/>
        <v>0</v>
      </c>
      <c r="AD77" s="72">
        <f t="shared" si="15"/>
        <v>0</v>
      </c>
      <c r="AE77" s="72">
        <f t="shared" si="15"/>
        <v>0</v>
      </c>
      <c r="AF77" s="72">
        <f t="shared" si="15"/>
        <v>0</v>
      </c>
      <c r="AG77" s="72">
        <f t="shared" si="15"/>
        <v>0</v>
      </c>
      <c r="AH77" s="72">
        <f t="shared" si="15"/>
        <v>0</v>
      </c>
      <c r="AI77" s="72">
        <f t="shared" si="15"/>
        <v>0</v>
      </c>
      <c r="AJ77" s="72">
        <f t="shared" si="15"/>
        <v>0</v>
      </c>
      <c r="AK77" s="72">
        <f t="shared" si="15"/>
        <v>0</v>
      </c>
      <c r="AL77" s="72">
        <f t="shared" si="15"/>
        <v>0</v>
      </c>
      <c r="AM77" s="72">
        <f t="shared" si="15"/>
        <v>0</v>
      </c>
      <c r="AN77" s="72">
        <f t="shared" si="15"/>
        <v>0</v>
      </c>
      <c r="AO77" s="72">
        <f t="shared" si="15"/>
        <v>0</v>
      </c>
      <c r="AP77" s="72">
        <f t="shared" si="15"/>
        <v>0</v>
      </c>
      <c r="AQ77" s="72">
        <f t="shared" si="15"/>
        <v>0</v>
      </c>
      <c r="AR77" s="72">
        <f t="shared" si="15"/>
        <v>0</v>
      </c>
      <c r="AS77" s="72">
        <f t="shared" si="15"/>
        <v>0</v>
      </c>
      <c r="AT77" s="73">
        <f t="shared" si="15"/>
        <v>0</v>
      </c>
      <c r="AU77" s="73">
        <f t="shared" si="15"/>
        <v>0</v>
      </c>
      <c r="AV77" s="72">
        <f t="shared" si="15"/>
        <v>0</v>
      </c>
      <c r="AW77" s="72">
        <f t="shared" si="15"/>
        <v>0</v>
      </c>
      <c r="AX77" s="72">
        <f t="shared" si="15"/>
        <v>0</v>
      </c>
      <c r="AY77" s="72">
        <f t="shared" si="15"/>
        <v>0</v>
      </c>
      <c r="AZ77" s="72">
        <f t="shared" si="15"/>
        <v>0</v>
      </c>
      <c r="BA77" s="72">
        <f t="shared" si="15"/>
        <v>0</v>
      </c>
      <c r="BB77" s="72">
        <f t="shared" si="15"/>
        <v>0</v>
      </c>
      <c r="BC77" s="72">
        <f t="shared" si="15"/>
        <v>0</v>
      </c>
      <c r="BD77" s="72">
        <f t="shared" si="15"/>
        <v>0</v>
      </c>
      <c r="BE77" s="72">
        <f t="shared" si="15"/>
        <v>0</v>
      </c>
    </row>
    <row r="78" spans="1:57" ht="13.5" customHeight="1" hidden="1" thickBot="1">
      <c r="A78" s="251"/>
      <c r="B78" s="275" t="s">
        <v>73</v>
      </c>
      <c r="C78" s="282" t="s">
        <v>74</v>
      </c>
      <c r="D78" s="74" t="s">
        <v>22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179" t="s">
        <v>23</v>
      </c>
      <c r="W78" s="179" t="s">
        <v>23</v>
      </c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6"/>
      <c r="AU78" s="76"/>
      <c r="AV78" s="74"/>
      <c r="AW78" s="74"/>
      <c r="AX78" s="74"/>
      <c r="AY78" s="74"/>
      <c r="AZ78" s="74"/>
      <c r="BA78" s="74"/>
      <c r="BB78" s="74"/>
      <c r="BC78" s="74"/>
      <c r="BD78" s="74"/>
      <c r="BE78" s="74">
        <f>SUM(E78:BD78)</f>
        <v>0</v>
      </c>
    </row>
    <row r="79" spans="1:57" ht="13.5" customHeight="1" hidden="1" thickBot="1">
      <c r="A79" s="251"/>
      <c r="B79" s="277"/>
      <c r="C79" s="283"/>
      <c r="D79" s="74" t="s">
        <v>25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179" t="s">
        <v>23</v>
      </c>
      <c r="W79" s="179" t="s">
        <v>23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6"/>
      <c r="AU79" s="76"/>
      <c r="AV79" s="74"/>
      <c r="AW79" s="74"/>
      <c r="AX79" s="74"/>
      <c r="AY79" s="74"/>
      <c r="AZ79" s="74"/>
      <c r="BA79" s="74"/>
      <c r="BB79" s="74"/>
      <c r="BC79" s="74"/>
      <c r="BD79" s="74"/>
      <c r="BE79" s="78">
        <f>SUM(E79:BD79)</f>
        <v>0</v>
      </c>
    </row>
    <row r="80" spans="1:57" ht="13.5" customHeight="1" hidden="1" thickBot="1">
      <c r="A80" s="251"/>
      <c r="B80" s="74" t="s">
        <v>75</v>
      </c>
      <c r="C80" s="89" t="s">
        <v>56</v>
      </c>
      <c r="D80" s="74" t="s">
        <v>22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179" t="s">
        <v>23</v>
      </c>
      <c r="W80" s="179" t="s">
        <v>23</v>
      </c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6"/>
      <c r="AU80" s="76"/>
      <c r="AV80" s="74"/>
      <c r="AW80" s="74"/>
      <c r="AX80" s="74"/>
      <c r="AY80" s="74"/>
      <c r="AZ80" s="74"/>
      <c r="BA80" s="74"/>
      <c r="BB80" s="74"/>
      <c r="BC80" s="74"/>
      <c r="BD80" s="74"/>
      <c r="BE80" s="74">
        <f>SUM(E80:BD80)</f>
        <v>0</v>
      </c>
    </row>
    <row r="81" spans="1:57" ht="0.75" customHeight="1" hidden="1" thickBot="1">
      <c r="A81" s="251"/>
      <c r="B81" s="87" t="s">
        <v>76</v>
      </c>
      <c r="C81" s="74" t="s">
        <v>58</v>
      </c>
      <c r="D81" s="74" t="s">
        <v>22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179" t="s">
        <v>23</v>
      </c>
      <c r="W81" s="179" t="s">
        <v>23</v>
      </c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6"/>
      <c r="AU81" s="76"/>
      <c r="AV81" s="74"/>
      <c r="AW81" s="74"/>
      <c r="AX81" s="74"/>
      <c r="AY81" s="74"/>
      <c r="AZ81" s="74"/>
      <c r="BA81" s="74"/>
      <c r="BB81" s="74"/>
      <c r="BC81" s="74"/>
      <c r="BD81" s="74"/>
      <c r="BE81" s="74">
        <f>SUM(E81:BD81)</f>
        <v>0</v>
      </c>
    </row>
    <row r="82" spans="1:57" ht="13.5" customHeight="1" hidden="1" thickBot="1">
      <c r="A82" s="251"/>
      <c r="B82" s="278" t="s">
        <v>77</v>
      </c>
      <c r="C82" s="278" t="s">
        <v>78</v>
      </c>
      <c r="D82" s="71" t="s">
        <v>22</v>
      </c>
      <c r="E82" s="72">
        <f>SUM(E84,E86,E87)</f>
        <v>0</v>
      </c>
      <c r="F82" s="72">
        <f aca="true" t="shared" si="16" ref="F82:BE82">SUM(F84,F86,F87)</f>
        <v>0</v>
      </c>
      <c r="G82" s="72">
        <f t="shared" si="16"/>
        <v>0</v>
      </c>
      <c r="H82" s="72">
        <f t="shared" si="16"/>
        <v>0</v>
      </c>
      <c r="I82" s="72">
        <f t="shared" si="16"/>
        <v>0</v>
      </c>
      <c r="J82" s="72">
        <f t="shared" si="16"/>
        <v>0</v>
      </c>
      <c r="K82" s="72">
        <f t="shared" si="16"/>
        <v>0</v>
      </c>
      <c r="L82" s="72">
        <f t="shared" si="16"/>
        <v>0</v>
      </c>
      <c r="M82" s="72">
        <f t="shared" si="16"/>
        <v>0</v>
      </c>
      <c r="N82" s="72">
        <f t="shared" si="16"/>
        <v>0</v>
      </c>
      <c r="O82" s="72">
        <f t="shared" si="16"/>
        <v>0</v>
      </c>
      <c r="P82" s="72">
        <f t="shared" si="16"/>
        <v>0</v>
      </c>
      <c r="Q82" s="72">
        <f t="shared" si="16"/>
        <v>0</v>
      </c>
      <c r="R82" s="72">
        <f t="shared" si="16"/>
        <v>0</v>
      </c>
      <c r="S82" s="72">
        <f t="shared" si="16"/>
        <v>0</v>
      </c>
      <c r="T82" s="72">
        <f t="shared" si="16"/>
        <v>0</v>
      </c>
      <c r="U82" s="72">
        <f t="shared" si="16"/>
        <v>0</v>
      </c>
      <c r="V82" s="179" t="s">
        <v>23</v>
      </c>
      <c r="W82" s="179" t="s">
        <v>23</v>
      </c>
      <c r="X82" s="72">
        <f t="shared" si="16"/>
        <v>0</v>
      </c>
      <c r="Y82" s="72">
        <f t="shared" si="16"/>
        <v>0</v>
      </c>
      <c r="Z82" s="72">
        <f t="shared" si="16"/>
        <v>0</v>
      </c>
      <c r="AA82" s="72">
        <f t="shared" si="16"/>
        <v>0</v>
      </c>
      <c r="AB82" s="72">
        <f t="shared" si="16"/>
        <v>0</v>
      </c>
      <c r="AC82" s="72">
        <f t="shared" si="16"/>
        <v>0</v>
      </c>
      <c r="AD82" s="72">
        <f t="shared" si="16"/>
        <v>0</v>
      </c>
      <c r="AE82" s="72">
        <f t="shared" si="16"/>
        <v>0</v>
      </c>
      <c r="AF82" s="72">
        <f t="shared" si="16"/>
        <v>0</v>
      </c>
      <c r="AG82" s="72">
        <f t="shared" si="16"/>
        <v>0</v>
      </c>
      <c r="AH82" s="72">
        <f t="shared" si="16"/>
        <v>0</v>
      </c>
      <c r="AI82" s="72">
        <f t="shared" si="16"/>
        <v>0</v>
      </c>
      <c r="AJ82" s="72">
        <f t="shared" si="16"/>
        <v>0</v>
      </c>
      <c r="AK82" s="72">
        <f t="shared" si="16"/>
        <v>0</v>
      </c>
      <c r="AL82" s="72">
        <f t="shared" si="16"/>
        <v>0</v>
      </c>
      <c r="AM82" s="72">
        <f t="shared" si="16"/>
        <v>0</v>
      </c>
      <c r="AN82" s="72">
        <f t="shared" si="16"/>
        <v>0</v>
      </c>
      <c r="AO82" s="72">
        <f t="shared" si="16"/>
        <v>0</v>
      </c>
      <c r="AP82" s="72">
        <f t="shared" si="16"/>
        <v>0</v>
      </c>
      <c r="AQ82" s="72">
        <f t="shared" si="16"/>
        <v>0</v>
      </c>
      <c r="AR82" s="72">
        <f t="shared" si="16"/>
        <v>0</v>
      </c>
      <c r="AS82" s="72">
        <f t="shared" si="16"/>
        <v>0</v>
      </c>
      <c r="AT82" s="73">
        <f t="shared" si="16"/>
        <v>0</v>
      </c>
      <c r="AU82" s="73">
        <f t="shared" si="16"/>
        <v>0</v>
      </c>
      <c r="AV82" s="72">
        <f t="shared" si="16"/>
        <v>0</v>
      </c>
      <c r="AW82" s="72">
        <f t="shared" si="16"/>
        <v>0</v>
      </c>
      <c r="AX82" s="72">
        <f t="shared" si="16"/>
        <v>0</v>
      </c>
      <c r="AY82" s="72">
        <f t="shared" si="16"/>
        <v>0</v>
      </c>
      <c r="AZ82" s="72">
        <f t="shared" si="16"/>
        <v>0</v>
      </c>
      <c r="BA82" s="72">
        <f t="shared" si="16"/>
        <v>0</v>
      </c>
      <c r="BB82" s="72">
        <f t="shared" si="16"/>
        <v>0</v>
      </c>
      <c r="BC82" s="72">
        <f t="shared" si="16"/>
        <v>0</v>
      </c>
      <c r="BD82" s="72">
        <f t="shared" si="16"/>
        <v>0</v>
      </c>
      <c r="BE82" s="72">
        <f t="shared" si="16"/>
        <v>0</v>
      </c>
    </row>
    <row r="83" spans="1:57" ht="13.5" customHeight="1" hidden="1" thickBot="1">
      <c r="A83" s="251"/>
      <c r="B83" s="279"/>
      <c r="C83" s="279"/>
      <c r="D83" s="71" t="s">
        <v>25</v>
      </c>
      <c r="E83" s="72">
        <f>SUM(E85)</f>
        <v>0</v>
      </c>
      <c r="F83" s="72">
        <f aca="true" t="shared" si="17" ref="F83:BE83">SUM(F85)</f>
        <v>0</v>
      </c>
      <c r="G83" s="72">
        <f t="shared" si="17"/>
        <v>0</v>
      </c>
      <c r="H83" s="72">
        <f t="shared" si="17"/>
        <v>0</v>
      </c>
      <c r="I83" s="72">
        <f t="shared" si="17"/>
        <v>0</v>
      </c>
      <c r="J83" s="72">
        <f t="shared" si="17"/>
        <v>0</v>
      </c>
      <c r="K83" s="72">
        <f t="shared" si="17"/>
        <v>0</v>
      </c>
      <c r="L83" s="72">
        <f t="shared" si="17"/>
        <v>0</v>
      </c>
      <c r="M83" s="72">
        <f t="shared" si="17"/>
        <v>0</v>
      </c>
      <c r="N83" s="72">
        <f t="shared" si="17"/>
        <v>0</v>
      </c>
      <c r="O83" s="72">
        <f t="shared" si="17"/>
        <v>0</v>
      </c>
      <c r="P83" s="72">
        <f t="shared" si="17"/>
        <v>0</v>
      </c>
      <c r="Q83" s="72">
        <f t="shared" si="17"/>
        <v>0</v>
      </c>
      <c r="R83" s="72">
        <f t="shared" si="17"/>
        <v>0</v>
      </c>
      <c r="S83" s="72">
        <f t="shared" si="17"/>
        <v>0</v>
      </c>
      <c r="T83" s="72">
        <f t="shared" si="17"/>
        <v>0</v>
      </c>
      <c r="U83" s="72">
        <f t="shared" si="17"/>
        <v>0</v>
      </c>
      <c r="V83" s="179" t="s">
        <v>23</v>
      </c>
      <c r="W83" s="179" t="s">
        <v>23</v>
      </c>
      <c r="X83" s="72">
        <f t="shared" si="17"/>
        <v>0</v>
      </c>
      <c r="Y83" s="72">
        <f t="shared" si="17"/>
        <v>0</v>
      </c>
      <c r="Z83" s="72">
        <f t="shared" si="17"/>
        <v>0</v>
      </c>
      <c r="AA83" s="72">
        <f t="shared" si="17"/>
        <v>0</v>
      </c>
      <c r="AB83" s="72">
        <f t="shared" si="17"/>
        <v>0</v>
      </c>
      <c r="AC83" s="72">
        <f t="shared" si="17"/>
        <v>0</v>
      </c>
      <c r="AD83" s="72">
        <f t="shared" si="17"/>
        <v>0</v>
      </c>
      <c r="AE83" s="72">
        <f t="shared" si="17"/>
        <v>0</v>
      </c>
      <c r="AF83" s="72">
        <f t="shared" si="17"/>
        <v>0</v>
      </c>
      <c r="AG83" s="72">
        <f t="shared" si="17"/>
        <v>0</v>
      </c>
      <c r="AH83" s="72">
        <f t="shared" si="17"/>
        <v>0</v>
      </c>
      <c r="AI83" s="72">
        <f t="shared" si="17"/>
        <v>0</v>
      </c>
      <c r="AJ83" s="72">
        <f t="shared" si="17"/>
        <v>0</v>
      </c>
      <c r="AK83" s="72">
        <f t="shared" si="17"/>
        <v>0</v>
      </c>
      <c r="AL83" s="72">
        <f t="shared" si="17"/>
        <v>0</v>
      </c>
      <c r="AM83" s="72">
        <f t="shared" si="17"/>
        <v>0</v>
      </c>
      <c r="AN83" s="72">
        <f t="shared" si="17"/>
        <v>0</v>
      </c>
      <c r="AO83" s="72">
        <f t="shared" si="17"/>
        <v>0</v>
      </c>
      <c r="AP83" s="72">
        <f t="shared" si="17"/>
        <v>0</v>
      </c>
      <c r="AQ83" s="72">
        <f t="shared" si="17"/>
        <v>0</v>
      </c>
      <c r="AR83" s="72">
        <f t="shared" si="17"/>
        <v>0</v>
      </c>
      <c r="AS83" s="72">
        <f t="shared" si="17"/>
        <v>0</v>
      </c>
      <c r="AT83" s="73">
        <f t="shared" si="17"/>
        <v>0</v>
      </c>
      <c r="AU83" s="73">
        <f t="shared" si="17"/>
        <v>0</v>
      </c>
      <c r="AV83" s="72">
        <f t="shared" si="17"/>
        <v>0</v>
      </c>
      <c r="AW83" s="72">
        <f t="shared" si="17"/>
        <v>0</v>
      </c>
      <c r="AX83" s="72">
        <f t="shared" si="17"/>
        <v>0</v>
      </c>
      <c r="AY83" s="72">
        <f t="shared" si="17"/>
        <v>0</v>
      </c>
      <c r="AZ83" s="72">
        <f t="shared" si="17"/>
        <v>0</v>
      </c>
      <c r="BA83" s="72">
        <f t="shared" si="17"/>
        <v>0</v>
      </c>
      <c r="BB83" s="72">
        <f t="shared" si="17"/>
        <v>0</v>
      </c>
      <c r="BC83" s="72">
        <f t="shared" si="17"/>
        <v>0</v>
      </c>
      <c r="BD83" s="72">
        <f t="shared" si="17"/>
        <v>0</v>
      </c>
      <c r="BE83" s="72">
        <f t="shared" si="17"/>
        <v>0</v>
      </c>
    </row>
    <row r="84" spans="1:57" ht="13.5" customHeight="1" hidden="1" thickBot="1">
      <c r="A84" s="251"/>
      <c r="B84" s="275" t="s">
        <v>79</v>
      </c>
      <c r="C84" s="282" t="s">
        <v>80</v>
      </c>
      <c r="D84" s="74" t="s">
        <v>22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179" t="s">
        <v>23</v>
      </c>
      <c r="W84" s="179" t="s">
        <v>23</v>
      </c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6"/>
      <c r="AU84" s="76"/>
      <c r="AV84" s="74"/>
      <c r="AW84" s="74"/>
      <c r="AX84" s="74"/>
      <c r="AY84" s="74"/>
      <c r="AZ84" s="74"/>
      <c r="BA84" s="74"/>
      <c r="BB84" s="74"/>
      <c r="BC84" s="74"/>
      <c r="BD84" s="74"/>
      <c r="BE84" s="74"/>
    </row>
    <row r="85" spans="1:57" ht="22.5" customHeight="1" hidden="1" thickBot="1">
      <c r="A85" s="251"/>
      <c r="B85" s="277"/>
      <c r="C85" s="283"/>
      <c r="D85" s="74" t="s">
        <v>25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179" t="s">
        <v>23</v>
      </c>
      <c r="W85" s="179" t="s">
        <v>23</v>
      </c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6"/>
      <c r="AU85" s="76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ht="13.5" customHeight="1" hidden="1" thickBot="1">
      <c r="A86" s="251"/>
      <c r="B86" s="74" t="s">
        <v>81</v>
      </c>
      <c r="C86" s="89" t="s">
        <v>56</v>
      </c>
      <c r="D86" s="74" t="s">
        <v>22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179" t="s">
        <v>23</v>
      </c>
      <c r="W86" s="179" t="s">
        <v>23</v>
      </c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6"/>
      <c r="AU86" s="76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ht="13.5" customHeight="1" hidden="1" thickBot="1">
      <c r="A87" s="251"/>
      <c r="B87" s="87" t="s">
        <v>82</v>
      </c>
      <c r="C87" s="74" t="s">
        <v>58</v>
      </c>
      <c r="D87" s="74" t="s">
        <v>22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179" t="s">
        <v>23</v>
      </c>
      <c r="W87" s="179" t="s">
        <v>23</v>
      </c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6"/>
      <c r="AU87" s="76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ht="13.5" customHeight="1" hidden="1" thickBot="1">
      <c r="A88" s="251"/>
      <c r="B88" s="278" t="s">
        <v>83</v>
      </c>
      <c r="C88" s="278" t="s">
        <v>84</v>
      </c>
      <c r="D88" s="71" t="s">
        <v>22</v>
      </c>
      <c r="E88" s="72">
        <f>SUM(E90,E92,E93)</f>
        <v>0</v>
      </c>
      <c r="F88" s="72">
        <f aca="true" t="shared" si="18" ref="F88:BE88">SUM(F90,F92,F93)</f>
        <v>0</v>
      </c>
      <c r="G88" s="72">
        <f t="shared" si="18"/>
        <v>0</v>
      </c>
      <c r="H88" s="72">
        <f t="shared" si="18"/>
        <v>0</v>
      </c>
      <c r="I88" s="72">
        <f t="shared" si="18"/>
        <v>0</v>
      </c>
      <c r="J88" s="72">
        <f t="shared" si="18"/>
        <v>0</v>
      </c>
      <c r="K88" s="72">
        <f t="shared" si="18"/>
        <v>0</v>
      </c>
      <c r="L88" s="72">
        <f t="shared" si="18"/>
        <v>0</v>
      </c>
      <c r="M88" s="72">
        <f t="shared" si="18"/>
        <v>0</v>
      </c>
      <c r="N88" s="72">
        <f t="shared" si="18"/>
        <v>0</v>
      </c>
      <c r="O88" s="72">
        <f t="shared" si="18"/>
        <v>0</v>
      </c>
      <c r="P88" s="72">
        <f t="shared" si="18"/>
        <v>0</v>
      </c>
      <c r="Q88" s="72">
        <f t="shared" si="18"/>
        <v>0</v>
      </c>
      <c r="R88" s="72">
        <f t="shared" si="18"/>
        <v>0</v>
      </c>
      <c r="S88" s="72">
        <f t="shared" si="18"/>
        <v>0</v>
      </c>
      <c r="T88" s="72">
        <f t="shared" si="18"/>
        <v>0</v>
      </c>
      <c r="U88" s="72">
        <f t="shared" si="18"/>
        <v>0</v>
      </c>
      <c r="V88" s="179" t="s">
        <v>23</v>
      </c>
      <c r="W88" s="179" t="s">
        <v>23</v>
      </c>
      <c r="X88" s="72">
        <f t="shared" si="18"/>
        <v>0</v>
      </c>
      <c r="Y88" s="72">
        <f t="shared" si="18"/>
        <v>0</v>
      </c>
      <c r="Z88" s="72">
        <f t="shared" si="18"/>
        <v>0</v>
      </c>
      <c r="AA88" s="72">
        <f t="shared" si="18"/>
        <v>0</v>
      </c>
      <c r="AB88" s="72">
        <f t="shared" si="18"/>
        <v>0</v>
      </c>
      <c r="AC88" s="72">
        <f t="shared" si="18"/>
        <v>0</v>
      </c>
      <c r="AD88" s="72">
        <f t="shared" si="18"/>
        <v>0</v>
      </c>
      <c r="AE88" s="72">
        <f t="shared" si="18"/>
        <v>0</v>
      </c>
      <c r="AF88" s="72">
        <f t="shared" si="18"/>
        <v>0</v>
      </c>
      <c r="AG88" s="72">
        <f t="shared" si="18"/>
        <v>0</v>
      </c>
      <c r="AH88" s="72">
        <f t="shared" si="18"/>
        <v>0</v>
      </c>
      <c r="AI88" s="72">
        <f t="shared" si="18"/>
        <v>0</v>
      </c>
      <c r="AJ88" s="72">
        <f t="shared" si="18"/>
        <v>0</v>
      </c>
      <c r="AK88" s="72">
        <f t="shared" si="18"/>
        <v>0</v>
      </c>
      <c r="AL88" s="72">
        <f t="shared" si="18"/>
        <v>0</v>
      </c>
      <c r="AM88" s="72">
        <f t="shared" si="18"/>
        <v>0</v>
      </c>
      <c r="AN88" s="72">
        <f t="shared" si="18"/>
        <v>0</v>
      </c>
      <c r="AO88" s="72">
        <f t="shared" si="18"/>
        <v>0</v>
      </c>
      <c r="AP88" s="72">
        <f t="shared" si="18"/>
        <v>0</v>
      </c>
      <c r="AQ88" s="72">
        <f t="shared" si="18"/>
        <v>0</v>
      </c>
      <c r="AR88" s="72">
        <f t="shared" si="18"/>
        <v>0</v>
      </c>
      <c r="AS88" s="72">
        <f t="shared" si="18"/>
        <v>0</v>
      </c>
      <c r="AT88" s="73">
        <f t="shared" si="18"/>
        <v>0</v>
      </c>
      <c r="AU88" s="73">
        <f t="shared" si="18"/>
        <v>0</v>
      </c>
      <c r="AV88" s="72">
        <f t="shared" si="18"/>
        <v>0</v>
      </c>
      <c r="AW88" s="72">
        <f t="shared" si="18"/>
        <v>0</v>
      </c>
      <c r="AX88" s="72">
        <f t="shared" si="18"/>
        <v>0</v>
      </c>
      <c r="AY88" s="72">
        <f t="shared" si="18"/>
        <v>0</v>
      </c>
      <c r="AZ88" s="72">
        <f t="shared" si="18"/>
        <v>0</v>
      </c>
      <c r="BA88" s="72">
        <f t="shared" si="18"/>
        <v>0</v>
      </c>
      <c r="BB88" s="72">
        <f t="shared" si="18"/>
        <v>0</v>
      </c>
      <c r="BC88" s="72">
        <f t="shared" si="18"/>
        <v>0</v>
      </c>
      <c r="BD88" s="72">
        <f t="shared" si="18"/>
        <v>0</v>
      </c>
      <c r="BE88" s="72">
        <f t="shared" si="18"/>
        <v>0</v>
      </c>
    </row>
    <row r="89" spans="1:57" ht="13.5" customHeight="1" hidden="1" thickBot="1">
      <c r="A89" s="251"/>
      <c r="B89" s="279"/>
      <c r="C89" s="279"/>
      <c r="D89" s="71" t="s">
        <v>25</v>
      </c>
      <c r="E89" s="72">
        <f>SUM(E91)</f>
        <v>0</v>
      </c>
      <c r="F89" s="72">
        <f aca="true" t="shared" si="19" ref="F89:BE89">SUM(F91)</f>
        <v>0</v>
      </c>
      <c r="G89" s="72">
        <f t="shared" si="19"/>
        <v>0</v>
      </c>
      <c r="H89" s="72">
        <f t="shared" si="19"/>
        <v>0</v>
      </c>
      <c r="I89" s="72">
        <f t="shared" si="19"/>
        <v>0</v>
      </c>
      <c r="J89" s="72">
        <f t="shared" si="19"/>
        <v>0</v>
      </c>
      <c r="K89" s="72">
        <f t="shared" si="19"/>
        <v>0</v>
      </c>
      <c r="L89" s="72">
        <f t="shared" si="19"/>
        <v>0</v>
      </c>
      <c r="M89" s="72">
        <f t="shared" si="19"/>
        <v>0</v>
      </c>
      <c r="N89" s="72">
        <f t="shared" si="19"/>
        <v>0</v>
      </c>
      <c r="O89" s="72">
        <f t="shared" si="19"/>
        <v>0</v>
      </c>
      <c r="P89" s="72">
        <f t="shared" si="19"/>
        <v>0</v>
      </c>
      <c r="Q89" s="72">
        <f t="shared" si="19"/>
        <v>0</v>
      </c>
      <c r="R89" s="72">
        <f t="shared" si="19"/>
        <v>0</v>
      </c>
      <c r="S89" s="72">
        <f t="shared" si="19"/>
        <v>0</v>
      </c>
      <c r="T89" s="72">
        <f t="shared" si="19"/>
        <v>0</v>
      </c>
      <c r="U89" s="72">
        <f t="shared" si="19"/>
        <v>0</v>
      </c>
      <c r="V89" s="179" t="s">
        <v>23</v>
      </c>
      <c r="W89" s="179" t="s">
        <v>23</v>
      </c>
      <c r="X89" s="72">
        <f t="shared" si="19"/>
        <v>0</v>
      </c>
      <c r="Y89" s="72">
        <f t="shared" si="19"/>
        <v>0</v>
      </c>
      <c r="Z89" s="72">
        <f t="shared" si="19"/>
        <v>0</v>
      </c>
      <c r="AA89" s="72">
        <f t="shared" si="19"/>
        <v>0</v>
      </c>
      <c r="AB89" s="72">
        <f t="shared" si="19"/>
        <v>0</v>
      </c>
      <c r="AC89" s="72">
        <f t="shared" si="19"/>
        <v>0</v>
      </c>
      <c r="AD89" s="72">
        <f t="shared" si="19"/>
        <v>0</v>
      </c>
      <c r="AE89" s="72">
        <f t="shared" si="19"/>
        <v>0</v>
      </c>
      <c r="AF89" s="72">
        <f t="shared" si="19"/>
        <v>0</v>
      </c>
      <c r="AG89" s="72">
        <f t="shared" si="19"/>
        <v>0</v>
      </c>
      <c r="AH89" s="72">
        <f t="shared" si="19"/>
        <v>0</v>
      </c>
      <c r="AI89" s="72">
        <f t="shared" si="19"/>
        <v>0</v>
      </c>
      <c r="AJ89" s="72">
        <f t="shared" si="19"/>
        <v>0</v>
      </c>
      <c r="AK89" s="72">
        <f t="shared" si="19"/>
        <v>0</v>
      </c>
      <c r="AL89" s="72">
        <f t="shared" si="19"/>
        <v>0</v>
      </c>
      <c r="AM89" s="72">
        <f t="shared" si="19"/>
        <v>0</v>
      </c>
      <c r="AN89" s="72">
        <f t="shared" si="19"/>
        <v>0</v>
      </c>
      <c r="AO89" s="72">
        <f t="shared" si="19"/>
        <v>0</v>
      </c>
      <c r="AP89" s="72">
        <f t="shared" si="19"/>
        <v>0</v>
      </c>
      <c r="AQ89" s="72">
        <f t="shared" si="19"/>
        <v>0</v>
      </c>
      <c r="AR89" s="72">
        <f t="shared" si="19"/>
        <v>0</v>
      </c>
      <c r="AS89" s="72">
        <f t="shared" si="19"/>
        <v>0</v>
      </c>
      <c r="AT89" s="73">
        <f t="shared" si="19"/>
        <v>0</v>
      </c>
      <c r="AU89" s="73">
        <f t="shared" si="19"/>
        <v>0</v>
      </c>
      <c r="AV89" s="72">
        <f t="shared" si="19"/>
        <v>0</v>
      </c>
      <c r="AW89" s="72">
        <f t="shared" si="19"/>
        <v>0</v>
      </c>
      <c r="AX89" s="72">
        <f t="shared" si="19"/>
        <v>0</v>
      </c>
      <c r="AY89" s="72">
        <f t="shared" si="19"/>
        <v>0</v>
      </c>
      <c r="AZ89" s="72">
        <f t="shared" si="19"/>
        <v>0</v>
      </c>
      <c r="BA89" s="72">
        <f t="shared" si="19"/>
        <v>0</v>
      </c>
      <c r="BB89" s="72">
        <f t="shared" si="19"/>
        <v>0</v>
      </c>
      <c r="BC89" s="72">
        <f t="shared" si="19"/>
        <v>0</v>
      </c>
      <c r="BD89" s="72">
        <f t="shared" si="19"/>
        <v>0</v>
      </c>
      <c r="BE89" s="72">
        <f t="shared" si="19"/>
        <v>0</v>
      </c>
    </row>
    <row r="90" spans="1:57" ht="13.5" customHeight="1" hidden="1" thickBot="1">
      <c r="A90" s="251"/>
      <c r="B90" s="275" t="s">
        <v>85</v>
      </c>
      <c r="C90" s="282" t="s">
        <v>86</v>
      </c>
      <c r="D90" s="74" t="s">
        <v>22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179" t="s">
        <v>23</v>
      </c>
      <c r="W90" s="179" t="s">
        <v>23</v>
      </c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6"/>
      <c r="AU90" s="76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1" spans="1:57" ht="13.5" customHeight="1" hidden="1" thickBot="1">
      <c r="A91" s="251"/>
      <c r="B91" s="277"/>
      <c r="C91" s="283"/>
      <c r="D91" s="74" t="s">
        <v>25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179" t="s">
        <v>23</v>
      </c>
      <c r="W91" s="179" t="s">
        <v>23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6"/>
      <c r="AU91" s="76"/>
      <c r="AV91" s="74"/>
      <c r="AW91" s="74"/>
      <c r="AX91" s="74"/>
      <c r="AY91" s="74"/>
      <c r="AZ91" s="74"/>
      <c r="BA91" s="74"/>
      <c r="BB91" s="74"/>
      <c r="BC91" s="74"/>
      <c r="BD91" s="74"/>
      <c r="BE91" s="74"/>
    </row>
    <row r="92" spans="1:57" ht="13.5" customHeight="1" hidden="1" thickBot="1">
      <c r="A92" s="251"/>
      <c r="B92" s="74" t="s">
        <v>87</v>
      </c>
      <c r="C92" s="89" t="s">
        <v>56</v>
      </c>
      <c r="D92" s="74" t="s">
        <v>22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179" t="s">
        <v>23</v>
      </c>
      <c r="W92" s="179" t="s">
        <v>23</v>
      </c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6"/>
      <c r="AU92" s="76"/>
      <c r="AV92" s="74"/>
      <c r="AW92" s="74"/>
      <c r="AX92" s="74"/>
      <c r="AY92" s="74"/>
      <c r="AZ92" s="74"/>
      <c r="BA92" s="74"/>
      <c r="BB92" s="74"/>
      <c r="BC92" s="74"/>
      <c r="BD92" s="74"/>
      <c r="BE92" s="74"/>
    </row>
    <row r="93" spans="1:57" ht="13.5" customHeight="1" hidden="1" thickBot="1">
      <c r="A93" s="251"/>
      <c r="B93" s="87" t="s">
        <v>88</v>
      </c>
      <c r="C93" s="74" t="s">
        <v>58</v>
      </c>
      <c r="D93" s="74" t="s">
        <v>22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179" t="s">
        <v>23</v>
      </c>
      <c r="W93" s="179" t="s">
        <v>23</v>
      </c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6"/>
      <c r="AU93" s="76"/>
      <c r="AV93" s="74"/>
      <c r="AW93" s="74"/>
      <c r="AX93" s="74"/>
      <c r="AY93" s="74"/>
      <c r="AZ93" s="74"/>
      <c r="BA93" s="74"/>
      <c r="BB93" s="74"/>
      <c r="BC93" s="74"/>
      <c r="BD93" s="74"/>
      <c r="BE93" s="74"/>
    </row>
    <row r="94" spans="1:57" ht="13.5" customHeight="1" hidden="1" thickBot="1">
      <c r="A94" s="251"/>
      <c r="B94" s="278" t="s">
        <v>89</v>
      </c>
      <c r="C94" s="278" t="s">
        <v>90</v>
      </c>
      <c r="D94" s="71" t="s">
        <v>22</v>
      </c>
      <c r="E94" s="72">
        <f>SUM(E96,E98,E99)</f>
        <v>0</v>
      </c>
      <c r="F94" s="72">
        <f aca="true" t="shared" si="20" ref="F94:BE94">SUM(F96,F98,F99)</f>
        <v>0</v>
      </c>
      <c r="G94" s="72">
        <f t="shared" si="20"/>
        <v>0</v>
      </c>
      <c r="H94" s="72">
        <f t="shared" si="20"/>
        <v>0</v>
      </c>
      <c r="I94" s="72">
        <f t="shared" si="20"/>
        <v>0</v>
      </c>
      <c r="J94" s="72">
        <f t="shared" si="20"/>
        <v>0</v>
      </c>
      <c r="K94" s="72">
        <f t="shared" si="20"/>
        <v>0</v>
      </c>
      <c r="L94" s="72">
        <f t="shared" si="20"/>
        <v>0</v>
      </c>
      <c r="M94" s="72">
        <f t="shared" si="20"/>
        <v>0</v>
      </c>
      <c r="N94" s="72">
        <f t="shared" si="20"/>
        <v>0</v>
      </c>
      <c r="O94" s="72">
        <f t="shared" si="20"/>
        <v>0</v>
      </c>
      <c r="P94" s="72">
        <f t="shared" si="20"/>
        <v>0</v>
      </c>
      <c r="Q94" s="72">
        <f t="shared" si="20"/>
        <v>0</v>
      </c>
      <c r="R94" s="72">
        <f t="shared" si="20"/>
        <v>0</v>
      </c>
      <c r="S94" s="72">
        <f t="shared" si="20"/>
        <v>0</v>
      </c>
      <c r="T94" s="72">
        <f t="shared" si="20"/>
        <v>0</v>
      </c>
      <c r="U94" s="72">
        <f t="shared" si="20"/>
        <v>0</v>
      </c>
      <c r="V94" s="179" t="s">
        <v>23</v>
      </c>
      <c r="W94" s="179" t="s">
        <v>23</v>
      </c>
      <c r="X94" s="72">
        <f t="shared" si="20"/>
        <v>0</v>
      </c>
      <c r="Y94" s="72">
        <f t="shared" si="20"/>
        <v>0</v>
      </c>
      <c r="Z94" s="72">
        <f t="shared" si="20"/>
        <v>0</v>
      </c>
      <c r="AA94" s="72">
        <f t="shared" si="20"/>
        <v>0</v>
      </c>
      <c r="AB94" s="72">
        <f t="shared" si="20"/>
        <v>0</v>
      </c>
      <c r="AC94" s="72">
        <f t="shared" si="20"/>
        <v>0</v>
      </c>
      <c r="AD94" s="72">
        <f t="shared" si="20"/>
        <v>0</v>
      </c>
      <c r="AE94" s="72">
        <f t="shared" si="20"/>
        <v>0</v>
      </c>
      <c r="AF94" s="72">
        <f t="shared" si="20"/>
        <v>0</v>
      </c>
      <c r="AG94" s="72">
        <f t="shared" si="20"/>
        <v>0</v>
      </c>
      <c r="AH94" s="72">
        <f t="shared" si="20"/>
        <v>0</v>
      </c>
      <c r="AI94" s="72">
        <f t="shared" si="20"/>
        <v>0</v>
      </c>
      <c r="AJ94" s="72">
        <f t="shared" si="20"/>
        <v>0</v>
      </c>
      <c r="AK94" s="72">
        <f t="shared" si="20"/>
        <v>0</v>
      </c>
      <c r="AL94" s="72">
        <f t="shared" si="20"/>
        <v>0</v>
      </c>
      <c r="AM94" s="72">
        <f t="shared" si="20"/>
        <v>0</v>
      </c>
      <c r="AN94" s="72">
        <f t="shared" si="20"/>
        <v>0</v>
      </c>
      <c r="AO94" s="72">
        <f t="shared" si="20"/>
        <v>0</v>
      </c>
      <c r="AP94" s="72">
        <f t="shared" si="20"/>
        <v>0</v>
      </c>
      <c r="AQ94" s="72">
        <f t="shared" si="20"/>
        <v>0</v>
      </c>
      <c r="AR94" s="72">
        <f t="shared" si="20"/>
        <v>0</v>
      </c>
      <c r="AS94" s="72">
        <f t="shared" si="20"/>
        <v>0</v>
      </c>
      <c r="AT94" s="73">
        <f t="shared" si="20"/>
        <v>0</v>
      </c>
      <c r="AU94" s="73">
        <f t="shared" si="20"/>
        <v>0</v>
      </c>
      <c r="AV94" s="72">
        <f t="shared" si="20"/>
        <v>0</v>
      </c>
      <c r="AW94" s="72">
        <f t="shared" si="20"/>
        <v>0</v>
      </c>
      <c r="AX94" s="72">
        <f t="shared" si="20"/>
        <v>0</v>
      </c>
      <c r="AY94" s="72">
        <f t="shared" si="20"/>
        <v>0</v>
      </c>
      <c r="AZ94" s="72">
        <f t="shared" si="20"/>
        <v>0</v>
      </c>
      <c r="BA94" s="72">
        <f t="shared" si="20"/>
        <v>0</v>
      </c>
      <c r="BB94" s="72">
        <f t="shared" si="20"/>
        <v>0</v>
      </c>
      <c r="BC94" s="72">
        <f t="shared" si="20"/>
        <v>0</v>
      </c>
      <c r="BD94" s="72">
        <f t="shared" si="20"/>
        <v>0</v>
      </c>
      <c r="BE94" s="72">
        <f t="shared" si="20"/>
        <v>0</v>
      </c>
    </row>
    <row r="95" spans="1:57" ht="13.5" customHeight="1" hidden="1" thickBot="1">
      <c r="A95" s="251"/>
      <c r="B95" s="279"/>
      <c r="C95" s="279"/>
      <c r="D95" s="71" t="s">
        <v>25</v>
      </c>
      <c r="E95" s="72">
        <f>SUM(E97)</f>
        <v>0</v>
      </c>
      <c r="F95" s="72">
        <f aca="true" t="shared" si="21" ref="F95:BE95">SUM(F97)</f>
        <v>0</v>
      </c>
      <c r="G95" s="72">
        <f t="shared" si="21"/>
        <v>0</v>
      </c>
      <c r="H95" s="72">
        <f t="shared" si="21"/>
        <v>0</v>
      </c>
      <c r="I95" s="72">
        <f t="shared" si="21"/>
        <v>0</v>
      </c>
      <c r="J95" s="72">
        <f t="shared" si="21"/>
        <v>0</v>
      </c>
      <c r="K95" s="72">
        <f t="shared" si="21"/>
        <v>0</v>
      </c>
      <c r="L95" s="72">
        <f t="shared" si="21"/>
        <v>0</v>
      </c>
      <c r="M95" s="72">
        <f t="shared" si="21"/>
        <v>0</v>
      </c>
      <c r="N95" s="72">
        <f t="shared" si="21"/>
        <v>0</v>
      </c>
      <c r="O95" s="72">
        <f t="shared" si="21"/>
        <v>0</v>
      </c>
      <c r="P95" s="72">
        <f t="shared" si="21"/>
        <v>0</v>
      </c>
      <c r="Q95" s="72">
        <f t="shared" si="21"/>
        <v>0</v>
      </c>
      <c r="R95" s="72">
        <f t="shared" si="21"/>
        <v>0</v>
      </c>
      <c r="S95" s="72">
        <f t="shared" si="21"/>
        <v>0</v>
      </c>
      <c r="T95" s="72">
        <f t="shared" si="21"/>
        <v>0</v>
      </c>
      <c r="U95" s="72">
        <f t="shared" si="21"/>
        <v>0</v>
      </c>
      <c r="V95" s="179" t="s">
        <v>23</v>
      </c>
      <c r="W95" s="179" t="s">
        <v>23</v>
      </c>
      <c r="X95" s="72">
        <f t="shared" si="21"/>
        <v>0</v>
      </c>
      <c r="Y95" s="72">
        <f t="shared" si="21"/>
        <v>0</v>
      </c>
      <c r="Z95" s="72">
        <f t="shared" si="21"/>
        <v>0</v>
      </c>
      <c r="AA95" s="72">
        <f t="shared" si="21"/>
        <v>0</v>
      </c>
      <c r="AB95" s="72">
        <f t="shared" si="21"/>
        <v>0</v>
      </c>
      <c r="AC95" s="72">
        <f t="shared" si="21"/>
        <v>0</v>
      </c>
      <c r="AD95" s="72">
        <f t="shared" si="21"/>
        <v>0</v>
      </c>
      <c r="AE95" s="72">
        <f t="shared" si="21"/>
        <v>0</v>
      </c>
      <c r="AF95" s="72">
        <f t="shared" si="21"/>
        <v>0</v>
      </c>
      <c r="AG95" s="72">
        <f t="shared" si="21"/>
        <v>0</v>
      </c>
      <c r="AH95" s="72">
        <f t="shared" si="21"/>
        <v>0</v>
      </c>
      <c r="AI95" s="72">
        <f t="shared" si="21"/>
        <v>0</v>
      </c>
      <c r="AJ95" s="72">
        <f t="shared" si="21"/>
        <v>0</v>
      </c>
      <c r="AK95" s="72">
        <f t="shared" si="21"/>
        <v>0</v>
      </c>
      <c r="AL95" s="72">
        <f t="shared" si="21"/>
        <v>0</v>
      </c>
      <c r="AM95" s="72">
        <f t="shared" si="21"/>
        <v>0</v>
      </c>
      <c r="AN95" s="72">
        <f t="shared" si="21"/>
        <v>0</v>
      </c>
      <c r="AO95" s="72">
        <f t="shared" si="21"/>
        <v>0</v>
      </c>
      <c r="AP95" s="72">
        <f t="shared" si="21"/>
        <v>0</v>
      </c>
      <c r="AQ95" s="72">
        <f t="shared" si="21"/>
        <v>0</v>
      </c>
      <c r="AR95" s="72">
        <f t="shared" si="21"/>
        <v>0</v>
      </c>
      <c r="AS95" s="72">
        <f t="shared" si="21"/>
        <v>0</v>
      </c>
      <c r="AT95" s="73">
        <f t="shared" si="21"/>
        <v>0</v>
      </c>
      <c r="AU95" s="73">
        <f t="shared" si="21"/>
        <v>0</v>
      </c>
      <c r="AV95" s="72">
        <f t="shared" si="21"/>
        <v>0</v>
      </c>
      <c r="AW95" s="72">
        <f t="shared" si="21"/>
        <v>0</v>
      </c>
      <c r="AX95" s="72">
        <f t="shared" si="21"/>
        <v>0</v>
      </c>
      <c r="AY95" s="72">
        <f t="shared" si="21"/>
        <v>0</v>
      </c>
      <c r="AZ95" s="72">
        <f t="shared" si="21"/>
        <v>0</v>
      </c>
      <c r="BA95" s="72">
        <f t="shared" si="21"/>
        <v>0</v>
      </c>
      <c r="BB95" s="72">
        <f t="shared" si="21"/>
        <v>0</v>
      </c>
      <c r="BC95" s="72">
        <f t="shared" si="21"/>
        <v>0</v>
      </c>
      <c r="BD95" s="72">
        <f t="shared" si="21"/>
        <v>0</v>
      </c>
      <c r="BE95" s="72">
        <f t="shared" si="21"/>
        <v>0</v>
      </c>
    </row>
    <row r="96" spans="1:57" ht="13.5" customHeight="1" hidden="1" thickBot="1">
      <c r="A96" s="251"/>
      <c r="B96" s="275" t="s">
        <v>91</v>
      </c>
      <c r="C96" s="282" t="s">
        <v>92</v>
      </c>
      <c r="D96" s="74" t="s">
        <v>22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179" t="s">
        <v>23</v>
      </c>
      <c r="W96" s="179" t="s">
        <v>23</v>
      </c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6"/>
      <c r="AU96" s="76"/>
      <c r="AV96" s="74"/>
      <c r="AW96" s="74"/>
      <c r="AX96" s="74"/>
      <c r="AY96" s="74"/>
      <c r="AZ96" s="74"/>
      <c r="BA96" s="74"/>
      <c r="BB96" s="74"/>
      <c r="BC96" s="74"/>
      <c r="BD96" s="74"/>
      <c r="BE96" s="74"/>
    </row>
    <row r="97" spans="1:57" ht="13.5" customHeight="1" hidden="1" thickBot="1">
      <c r="A97" s="251"/>
      <c r="B97" s="277"/>
      <c r="C97" s="283"/>
      <c r="D97" s="74" t="s">
        <v>25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179" t="s">
        <v>23</v>
      </c>
      <c r="W97" s="179" t="s">
        <v>23</v>
      </c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6"/>
      <c r="AU97" s="76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  <row r="98" spans="1:57" ht="13.5" customHeight="1" hidden="1" thickBot="1">
      <c r="A98" s="251"/>
      <c r="B98" s="74" t="s">
        <v>93</v>
      </c>
      <c r="C98" s="89" t="s">
        <v>56</v>
      </c>
      <c r="D98" s="74" t="s">
        <v>22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179" t="s">
        <v>23</v>
      </c>
      <c r="W98" s="179" t="s">
        <v>23</v>
      </c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6"/>
      <c r="AU98" s="76"/>
      <c r="AV98" s="74"/>
      <c r="AW98" s="74"/>
      <c r="AX98" s="74"/>
      <c r="AY98" s="74"/>
      <c r="AZ98" s="74"/>
      <c r="BA98" s="74"/>
      <c r="BB98" s="74"/>
      <c r="BC98" s="74"/>
      <c r="BD98" s="74"/>
      <c r="BE98" s="74"/>
    </row>
    <row r="99" spans="1:57" ht="13.5" customHeight="1" hidden="1" thickBot="1">
      <c r="A99" s="251"/>
      <c r="B99" s="87" t="s">
        <v>94</v>
      </c>
      <c r="C99" s="74" t="s">
        <v>58</v>
      </c>
      <c r="D99" s="74" t="s">
        <v>22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179" t="s">
        <v>23</v>
      </c>
      <c r="W99" s="179" t="s">
        <v>23</v>
      </c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6"/>
      <c r="AU99" s="76"/>
      <c r="AV99" s="74"/>
      <c r="AW99" s="74"/>
      <c r="AX99" s="74"/>
      <c r="AY99" s="74"/>
      <c r="AZ99" s="74"/>
      <c r="BA99" s="74"/>
      <c r="BB99" s="74"/>
      <c r="BC99" s="74"/>
      <c r="BD99" s="74"/>
      <c r="BE99" s="74"/>
    </row>
    <row r="100" spans="1:57" ht="13.5" customHeight="1" hidden="1" thickBot="1">
      <c r="A100" s="251"/>
      <c r="B100" s="278" t="s">
        <v>95</v>
      </c>
      <c r="C100" s="278" t="s">
        <v>96</v>
      </c>
      <c r="D100" s="71" t="s">
        <v>22</v>
      </c>
      <c r="E100" s="72">
        <f>SUM(E102,E104,E105)</f>
        <v>0</v>
      </c>
      <c r="F100" s="72">
        <f aca="true" t="shared" si="22" ref="F100:BE100">SUM(F102,F104,F105)</f>
        <v>0</v>
      </c>
      <c r="G100" s="72">
        <f t="shared" si="22"/>
        <v>0</v>
      </c>
      <c r="H100" s="72">
        <f t="shared" si="22"/>
        <v>0</v>
      </c>
      <c r="I100" s="72">
        <f t="shared" si="22"/>
        <v>0</v>
      </c>
      <c r="J100" s="72">
        <f t="shared" si="22"/>
        <v>0</v>
      </c>
      <c r="K100" s="72">
        <f t="shared" si="22"/>
        <v>0</v>
      </c>
      <c r="L100" s="72">
        <f t="shared" si="22"/>
        <v>0</v>
      </c>
      <c r="M100" s="72">
        <f t="shared" si="22"/>
        <v>0</v>
      </c>
      <c r="N100" s="72">
        <f t="shared" si="22"/>
        <v>0</v>
      </c>
      <c r="O100" s="72">
        <f t="shared" si="22"/>
        <v>0</v>
      </c>
      <c r="P100" s="72">
        <f t="shared" si="22"/>
        <v>0</v>
      </c>
      <c r="Q100" s="72">
        <f t="shared" si="22"/>
        <v>0</v>
      </c>
      <c r="R100" s="72">
        <f t="shared" si="22"/>
        <v>0</v>
      </c>
      <c r="S100" s="72">
        <f t="shared" si="22"/>
        <v>0</v>
      </c>
      <c r="T100" s="72">
        <f t="shared" si="22"/>
        <v>0</v>
      </c>
      <c r="U100" s="72">
        <f t="shared" si="22"/>
        <v>0</v>
      </c>
      <c r="V100" s="179" t="s">
        <v>23</v>
      </c>
      <c r="W100" s="179" t="s">
        <v>23</v>
      </c>
      <c r="X100" s="72">
        <f t="shared" si="22"/>
        <v>0</v>
      </c>
      <c r="Y100" s="72">
        <f t="shared" si="22"/>
        <v>0</v>
      </c>
      <c r="Z100" s="72">
        <f t="shared" si="22"/>
        <v>0</v>
      </c>
      <c r="AA100" s="72">
        <f t="shared" si="22"/>
        <v>0</v>
      </c>
      <c r="AB100" s="72">
        <f t="shared" si="22"/>
        <v>0</v>
      </c>
      <c r="AC100" s="72">
        <f t="shared" si="22"/>
        <v>0</v>
      </c>
      <c r="AD100" s="72">
        <f t="shared" si="22"/>
        <v>0</v>
      </c>
      <c r="AE100" s="72">
        <f t="shared" si="22"/>
        <v>0</v>
      </c>
      <c r="AF100" s="72">
        <f t="shared" si="22"/>
        <v>0</v>
      </c>
      <c r="AG100" s="72">
        <f t="shared" si="22"/>
        <v>0</v>
      </c>
      <c r="AH100" s="72">
        <f t="shared" si="22"/>
        <v>0</v>
      </c>
      <c r="AI100" s="72">
        <f t="shared" si="22"/>
        <v>0</v>
      </c>
      <c r="AJ100" s="72">
        <f t="shared" si="22"/>
        <v>0</v>
      </c>
      <c r="AK100" s="72">
        <f t="shared" si="22"/>
        <v>0</v>
      </c>
      <c r="AL100" s="72">
        <f t="shared" si="22"/>
        <v>0</v>
      </c>
      <c r="AM100" s="72">
        <f t="shared" si="22"/>
        <v>0</v>
      </c>
      <c r="AN100" s="72">
        <f t="shared" si="22"/>
        <v>0</v>
      </c>
      <c r="AO100" s="72">
        <f t="shared" si="22"/>
        <v>0</v>
      </c>
      <c r="AP100" s="72">
        <f t="shared" si="22"/>
        <v>0</v>
      </c>
      <c r="AQ100" s="72">
        <f t="shared" si="22"/>
        <v>0</v>
      </c>
      <c r="AR100" s="72">
        <f t="shared" si="22"/>
        <v>0</v>
      </c>
      <c r="AS100" s="72">
        <f t="shared" si="22"/>
        <v>0</v>
      </c>
      <c r="AT100" s="73">
        <f t="shared" si="22"/>
        <v>0</v>
      </c>
      <c r="AU100" s="73">
        <f t="shared" si="22"/>
        <v>0</v>
      </c>
      <c r="AV100" s="72">
        <f t="shared" si="22"/>
        <v>0</v>
      </c>
      <c r="AW100" s="72">
        <f t="shared" si="22"/>
        <v>0</v>
      </c>
      <c r="AX100" s="72">
        <f t="shared" si="22"/>
        <v>0</v>
      </c>
      <c r="AY100" s="72">
        <f t="shared" si="22"/>
        <v>0</v>
      </c>
      <c r="AZ100" s="72">
        <f t="shared" si="22"/>
        <v>0</v>
      </c>
      <c r="BA100" s="72">
        <f t="shared" si="22"/>
        <v>0</v>
      </c>
      <c r="BB100" s="72">
        <f t="shared" si="22"/>
        <v>0</v>
      </c>
      <c r="BC100" s="72">
        <f t="shared" si="22"/>
        <v>0</v>
      </c>
      <c r="BD100" s="72">
        <f t="shared" si="22"/>
        <v>0</v>
      </c>
      <c r="BE100" s="72">
        <f t="shared" si="22"/>
        <v>0</v>
      </c>
    </row>
    <row r="101" spans="1:57" ht="12.75" customHeight="1" hidden="1" thickBot="1">
      <c r="A101" s="251"/>
      <c r="B101" s="279"/>
      <c r="C101" s="279"/>
      <c r="D101" s="71" t="s">
        <v>25</v>
      </c>
      <c r="E101" s="72">
        <f>SUM(E103)</f>
        <v>0</v>
      </c>
      <c r="F101" s="72">
        <f aca="true" t="shared" si="23" ref="F101:BE101">SUM(F103)</f>
        <v>0</v>
      </c>
      <c r="G101" s="72">
        <f t="shared" si="23"/>
        <v>0</v>
      </c>
      <c r="H101" s="72">
        <f t="shared" si="23"/>
        <v>0</v>
      </c>
      <c r="I101" s="72">
        <f t="shared" si="23"/>
        <v>0</v>
      </c>
      <c r="J101" s="72">
        <f t="shared" si="23"/>
        <v>0</v>
      </c>
      <c r="K101" s="72">
        <f t="shared" si="23"/>
        <v>0</v>
      </c>
      <c r="L101" s="72">
        <f t="shared" si="23"/>
        <v>0</v>
      </c>
      <c r="M101" s="72">
        <f t="shared" si="23"/>
        <v>0</v>
      </c>
      <c r="N101" s="72">
        <f t="shared" si="23"/>
        <v>0</v>
      </c>
      <c r="O101" s="72">
        <f t="shared" si="23"/>
        <v>0</v>
      </c>
      <c r="P101" s="72">
        <f t="shared" si="23"/>
        <v>0</v>
      </c>
      <c r="Q101" s="72">
        <f t="shared" si="23"/>
        <v>0</v>
      </c>
      <c r="R101" s="72">
        <f t="shared" si="23"/>
        <v>0</v>
      </c>
      <c r="S101" s="72">
        <f t="shared" si="23"/>
        <v>0</v>
      </c>
      <c r="T101" s="72">
        <f t="shared" si="23"/>
        <v>0</v>
      </c>
      <c r="U101" s="72">
        <f t="shared" si="23"/>
        <v>0</v>
      </c>
      <c r="V101" s="179" t="s">
        <v>23</v>
      </c>
      <c r="W101" s="179" t="s">
        <v>23</v>
      </c>
      <c r="X101" s="72">
        <f t="shared" si="23"/>
        <v>0</v>
      </c>
      <c r="Y101" s="72">
        <f t="shared" si="23"/>
        <v>0</v>
      </c>
      <c r="Z101" s="72">
        <f t="shared" si="23"/>
        <v>0</v>
      </c>
      <c r="AA101" s="72">
        <f t="shared" si="23"/>
        <v>0</v>
      </c>
      <c r="AB101" s="72">
        <f t="shared" si="23"/>
        <v>0</v>
      </c>
      <c r="AC101" s="72">
        <f t="shared" si="23"/>
        <v>0</v>
      </c>
      <c r="AD101" s="72">
        <f t="shared" si="23"/>
        <v>0</v>
      </c>
      <c r="AE101" s="72">
        <f t="shared" si="23"/>
        <v>0</v>
      </c>
      <c r="AF101" s="72">
        <f t="shared" si="23"/>
        <v>0</v>
      </c>
      <c r="AG101" s="72">
        <f t="shared" si="23"/>
        <v>0</v>
      </c>
      <c r="AH101" s="72">
        <f t="shared" si="23"/>
        <v>0</v>
      </c>
      <c r="AI101" s="72">
        <f t="shared" si="23"/>
        <v>0</v>
      </c>
      <c r="AJ101" s="72">
        <f t="shared" si="23"/>
        <v>0</v>
      </c>
      <c r="AK101" s="72">
        <f t="shared" si="23"/>
        <v>0</v>
      </c>
      <c r="AL101" s="72">
        <f t="shared" si="23"/>
        <v>0</v>
      </c>
      <c r="AM101" s="72">
        <f t="shared" si="23"/>
        <v>0</v>
      </c>
      <c r="AN101" s="72">
        <f t="shared" si="23"/>
        <v>0</v>
      </c>
      <c r="AO101" s="72">
        <f t="shared" si="23"/>
        <v>0</v>
      </c>
      <c r="AP101" s="72">
        <f t="shared" si="23"/>
        <v>0</v>
      </c>
      <c r="AQ101" s="72">
        <f t="shared" si="23"/>
        <v>0</v>
      </c>
      <c r="AR101" s="72">
        <f t="shared" si="23"/>
        <v>0</v>
      </c>
      <c r="AS101" s="72">
        <f t="shared" si="23"/>
        <v>0</v>
      </c>
      <c r="AT101" s="73">
        <f t="shared" si="23"/>
        <v>0</v>
      </c>
      <c r="AU101" s="73">
        <f t="shared" si="23"/>
        <v>0</v>
      </c>
      <c r="AV101" s="72">
        <f t="shared" si="23"/>
        <v>0</v>
      </c>
      <c r="AW101" s="72">
        <f t="shared" si="23"/>
        <v>0</v>
      </c>
      <c r="AX101" s="72">
        <f t="shared" si="23"/>
        <v>0</v>
      </c>
      <c r="AY101" s="72">
        <f t="shared" si="23"/>
        <v>0</v>
      </c>
      <c r="AZ101" s="72">
        <f t="shared" si="23"/>
        <v>0</v>
      </c>
      <c r="BA101" s="72">
        <f t="shared" si="23"/>
        <v>0</v>
      </c>
      <c r="BB101" s="72">
        <f t="shared" si="23"/>
        <v>0</v>
      </c>
      <c r="BC101" s="72">
        <f t="shared" si="23"/>
        <v>0</v>
      </c>
      <c r="BD101" s="72">
        <f t="shared" si="23"/>
        <v>0</v>
      </c>
      <c r="BE101" s="72">
        <f t="shared" si="23"/>
        <v>0</v>
      </c>
    </row>
    <row r="102" spans="1:57" ht="13.5" customHeight="1" hidden="1" thickBot="1">
      <c r="A102" s="251"/>
      <c r="B102" s="275" t="s">
        <v>97</v>
      </c>
      <c r="C102" s="282" t="s">
        <v>98</v>
      </c>
      <c r="D102" s="74" t="s">
        <v>22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84"/>
      <c r="W102" s="8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6"/>
      <c r="AU102" s="76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</row>
    <row r="103" spans="1:57" ht="13.5" customHeight="1" hidden="1" thickBot="1">
      <c r="A103" s="251"/>
      <c r="B103" s="277"/>
      <c r="C103" s="283"/>
      <c r="D103" s="74" t="s">
        <v>25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84"/>
      <c r="W103" s="8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6"/>
      <c r="AU103" s="76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</row>
    <row r="104" spans="1:57" ht="13.5" customHeight="1" hidden="1" thickBot="1">
      <c r="A104" s="251"/>
      <c r="B104" s="74" t="s">
        <v>99</v>
      </c>
      <c r="C104" s="89" t="s">
        <v>56</v>
      </c>
      <c r="D104" s="74" t="s">
        <v>22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84"/>
      <c r="W104" s="8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6"/>
      <c r="AU104" s="76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</row>
    <row r="105" spans="1:57" ht="13.5" customHeight="1" hidden="1" thickBot="1">
      <c r="A105" s="251"/>
      <c r="B105" s="87" t="s">
        <v>100</v>
      </c>
      <c r="C105" s="74" t="s">
        <v>58</v>
      </c>
      <c r="D105" s="74" t="s">
        <v>22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84"/>
      <c r="W105" s="8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6"/>
      <c r="AU105" s="76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</row>
    <row r="106" spans="1:57" ht="13.5" customHeight="1" hidden="1" thickBot="1">
      <c r="A106" s="251"/>
      <c r="B106" s="284" t="s">
        <v>101</v>
      </c>
      <c r="C106" s="90" t="s">
        <v>35</v>
      </c>
      <c r="D106" s="71" t="s">
        <v>22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180"/>
      <c r="W106" s="180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6"/>
      <c r="AU106" s="76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>
        <f>SUM(E106:BD106)</f>
        <v>0</v>
      </c>
    </row>
    <row r="107" spans="1:57" ht="13.5" customHeight="1" hidden="1" thickBot="1">
      <c r="A107" s="251"/>
      <c r="B107" s="279"/>
      <c r="C107" s="86" t="s">
        <v>40</v>
      </c>
      <c r="D107" s="71" t="s">
        <v>25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180"/>
      <c r="W107" s="180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6"/>
      <c r="AU107" s="76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>
        <f>SUM(E107:BD107)</f>
        <v>0</v>
      </c>
    </row>
    <row r="108" spans="1:57" ht="24" customHeight="1">
      <c r="A108" s="251"/>
      <c r="B108" s="285" t="s">
        <v>102</v>
      </c>
      <c r="C108" s="286"/>
      <c r="D108" s="287"/>
      <c r="E108" s="288">
        <f aca="true" t="shared" si="24" ref="E108:U108">SUM(E7,E50,E106)</f>
        <v>36</v>
      </c>
      <c r="F108" s="288">
        <f t="shared" si="24"/>
        <v>36</v>
      </c>
      <c r="G108" s="288">
        <f t="shared" si="24"/>
        <v>36</v>
      </c>
      <c r="H108" s="288">
        <f t="shared" si="24"/>
        <v>36</v>
      </c>
      <c r="I108" s="288">
        <f t="shared" si="24"/>
        <v>36</v>
      </c>
      <c r="J108" s="288">
        <f t="shared" si="24"/>
        <v>36</v>
      </c>
      <c r="K108" s="288">
        <f t="shared" si="24"/>
        <v>36</v>
      </c>
      <c r="L108" s="288">
        <f t="shared" si="24"/>
        <v>36</v>
      </c>
      <c r="M108" s="288">
        <f t="shared" si="24"/>
        <v>36</v>
      </c>
      <c r="N108" s="288">
        <f t="shared" si="24"/>
        <v>36</v>
      </c>
      <c r="O108" s="288">
        <f t="shared" si="24"/>
        <v>36</v>
      </c>
      <c r="P108" s="288">
        <f t="shared" si="24"/>
        <v>36</v>
      </c>
      <c r="Q108" s="288">
        <f t="shared" si="24"/>
        <v>36</v>
      </c>
      <c r="R108" s="288">
        <f t="shared" si="24"/>
        <v>36</v>
      </c>
      <c r="S108" s="288">
        <f t="shared" si="24"/>
        <v>36</v>
      </c>
      <c r="T108" s="288">
        <f t="shared" si="24"/>
        <v>36</v>
      </c>
      <c r="U108" s="288">
        <f t="shared" si="24"/>
        <v>36</v>
      </c>
      <c r="V108" s="290" t="s">
        <v>23</v>
      </c>
      <c r="W108" s="290" t="s">
        <v>23</v>
      </c>
      <c r="X108" s="288">
        <f aca="true" t="shared" si="25" ref="X108:AU108">SUM(X7,X50,X106)</f>
        <v>36</v>
      </c>
      <c r="Y108" s="288">
        <f t="shared" si="25"/>
        <v>36</v>
      </c>
      <c r="Z108" s="288">
        <f t="shared" si="25"/>
        <v>36</v>
      </c>
      <c r="AA108" s="288">
        <f t="shared" si="25"/>
        <v>36</v>
      </c>
      <c r="AB108" s="288">
        <f t="shared" si="25"/>
        <v>36</v>
      </c>
      <c r="AC108" s="288">
        <f t="shared" si="25"/>
        <v>36</v>
      </c>
      <c r="AD108" s="288">
        <f t="shared" si="25"/>
        <v>36</v>
      </c>
      <c r="AE108" s="288">
        <f t="shared" si="25"/>
        <v>36</v>
      </c>
      <c r="AF108" s="288">
        <f t="shared" si="25"/>
        <v>36</v>
      </c>
      <c r="AG108" s="288">
        <f t="shared" si="25"/>
        <v>36</v>
      </c>
      <c r="AH108" s="288">
        <f t="shared" si="25"/>
        <v>36</v>
      </c>
      <c r="AI108" s="288">
        <f t="shared" si="25"/>
        <v>36</v>
      </c>
      <c r="AJ108" s="288">
        <f t="shared" si="25"/>
        <v>36</v>
      </c>
      <c r="AK108" s="288">
        <f t="shared" si="25"/>
        <v>36</v>
      </c>
      <c r="AL108" s="288">
        <f t="shared" si="25"/>
        <v>36</v>
      </c>
      <c r="AM108" s="288">
        <f t="shared" si="25"/>
        <v>36</v>
      </c>
      <c r="AN108" s="288">
        <f t="shared" si="25"/>
        <v>36</v>
      </c>
      <c r="AO108" s="288">
        <f t="shared" si="25"/>
        <v>36</v>
      </c>
      <c r="AP108" s="288">
        <f t="shared" si="25"/>
        <v>36</v>
      </c>
      <c r="AQ108" s="288">
        <f t="shared" si="25"/>
        <v>36</v>
      </c>
      <c r="AR108" s="288">
        <f t="shared" si="25"/>
        <v>36</v>
      </c>
      <c r="AS108" s="288">
        <f t="shared" si="25"/>
        <v>36</v>
      </c>
      <c r="AT108" s="288">
        <f t="shared" si="25"/>
        <v>0</v>
      </c>
      <c r="AU108" s="288">
        <f t="shared" si="25"/>
        <v>0</v>
      </c>
      <c r="AV108" s="288" t="s">
        <v>23</v>
      </c>
      <c r="AW108" s="288" t="s">
        <v>23</v>
      </c>
      <c r="AX108" s="288" t="s">
        <v>23</v>
      </c>
      <c r="AY108" s="288" t="s">
        <v>23</v>
      </c>
      <c r="AZ108" s="288" t="s">
        <v>23</v>
      </c>
      <c r="BA108" s="288" t="s">
        <v>23</v>
      </c>
      <c r="BB108" s="288" t="s">
        <v>23</v>
      </c>
      <c r="BC108" s="288" t="s">
        <v>23</v>
      </c>
      <c r="BD108" s="288" t="s">
        <v>23</v>
      </c>
      <c r="BE108" s="295">
        <f>SUM(BE7,BE50,BE106)</f>
        <v>1404</v>
      </c>
    </row>
    <row r="109" spans="1:57" ht="26.25" customHeight="1" thickBot="1">
      <c r="A109" s="251"/>
      <c r="B109" s="297" t="s">
        <v>103</v>
      </c>
      <c r="C109" s="298"/>
      <c r="D109" s="29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91"/>
      <c r="W109" s="291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96"/>
    </row>
    <row r="110" spans="1:57" ht="41.25" customHeight="1" thickBot="1">
      <c r="A110" s="251"/>
      <c r="B110" s="292" t="s">
        <v>104</v>
      </c>
      <c r="C110" s="293"/>
      <c r="D110" s="294"/>
      <c r="E110" s="72">
        <f aca="true" t="shared" si="26" ref="E110:U110">SUM(E8,,E51,E107)</f>
        <v>18</v>
      </c>
      <c r="F110" s="72">
        <f t="shared" si="26"/>
        <v>18</v>
      </c>
      <c r="G110" s="72">
        <f t="shared" si="26"/>
        <v>18</v>
      </c>
      <c r="H110" s="72">
        <f t="shared" si="26"/>
        <v>18</v>
      </c>
      <c r="I110" s="72">
        <f t="shared" si="26"/>
        <v>18</v>
      </c>
      <c r="J110" s="72">
        <f t="shared" si="26"/>
        <v>18</v>
      </c>
      <c r="K110" s="72">
        <f t="shared" si="26"/>
        <v>18</v>
      </c>
      <c r="L110" s="72">
        <f t="shared" si="26"/>
        <v>18</v>
      </c>
      <c r="M110" s="72">
        <f t="shared" si="26"/>
        <v>18</v>
      </c>
      <c r="N110" s="72">
        <f t="shared" si="26"/>
        <v>18</v>
      </c>
      <c r="O110" s="72">
        <f t="shared" si="26"/>
        <v>18</v>
      </c>
      <c r="P110" s="72">
        <f t="shared" si="26"/>
        <v>18</v>
      </c>
      <c r="Q110" s="72">
        <f t="shared" si="26"/>
        <v>18</v>
      </c>
      <c r="R110" s="72">
        <f t="shared" si="26"/>
        <v>18</v>
      </c>
      <c r="S110" s="72">
        <f t="shared" si="26"/>
        <v>18</v>
      </c>
      <c r="T110" s="72">
        <f t="shared" si="26"/>
        <v>18</v>
      </c>
      <c r="U110" s="72">
        <f t="shared" si="26"/>
        <v>18</v>
      </c>
      <c r="V110" s="178" t="s">
        <v>23</v>
      </c>
      <c r="W110" s="178" t="s">
        <v>23</v>
      </c>
      <c r="X110" s="72">
        <f aca="true" t="shared" si="27" ref="X110:AS110">SUM(X8,,X51,X107)</f>
        <v>18</v>
      </c>
      <c r="Y110" s="72">
        <f t="shared" si="27"/>
        <v>18</v>
      </c>
      <c r="Z110" s="72">
        <f t="shared" si="27"/>
        <v>18</v>
      </c>
      <c r="AA110" s="72">
        <f t="shared" si="27"/>
        <v>18</v>
      </c>
      <c r="AB110" s="72">
        <f t="shared" si="27"/>
        <v>18</v>
      </c>
      <c r="AC110" s="72">
        <f t="shared" si="27"/>
        <v>18</v>
      </c>
      <c r="AD110" s="72">
        <f t="shared" si="27"/>
        <v>18</v>
      </c>
      <c r="AE110" s="72">
        <f t="shared" si="27"/>
        <v>18</v>
      </c>
      <c r="AF110" s="72">
        <f t="shared" si="27"/>
        <v>18</v>
      </c>
      <c r="AG110" s="72">
        <f t="shared" si="27"/>
        <v>18</v>
      </c>
      <c r="AH110" s="72">
        <f t="shared" si="27"/>
        <v>18</v>
      </c>
      <c r="AI110" s="72">
        <f t="shared" si="27"/>
        <v>18</v>
      </c>
      <c r="AJ110" s="72">
        <f t="shared" si="27"/>
        <v>18</v>
      </c>
      <c r="AK110" s="72">
        <f t="shared" si="27"/>
        <v>18</v>
      </c>
      <c r="AL110" s="72">
        <f t="shared" si="27"/>
        <v>18</v>
      </c>
      <c r="AM110" s="72">
        <f t="shared" si="27"/>
        <v>18</v>
      </c>
      <c r="AN110" s="72">
        <f t="shared" si="27"/>
        <v>18</v>
      </c>
      <c r="AO110" s="72">
        <f t="shared" si="27"/>
        <v>18</v>
      </c>
      <c r="AP110" s="72">
        <f t="shared" si="27"/>
        <v>18</v>
      </c>
      <c r="AQ110" s="72">
        <f t="shared" si="27"/>
        <v>18</v>
      </c>
      <c r="AR110" s="72">
        <f t="shared" si="27"/>
        <v>18</v>
      </c>
      <c r="AS110" s="72">
        <f t="shared" si="27"/>
        <v>18</v>
      </c>
      <c r="AT110" s="91">
        <v>0</v>
      </c>
      <c r="AU110" s="91">
        <v>0</v>
      </c>
      <c r="AV110" s="72" t="s">
        <v>23</v>
      </c>
      <c r="AW110" s="72" t="s">
        <v>23</v>
      </c>
      <c r="AX110" s="72" t="s">
        <v>23</v>
      </c>
      <c r="AY110" s="72" t="s">
        <v>23</v>
      </c>
      <c r="AZ110" s="72" t="s">
        <v>23</v>
      </c>
      <c r="BA110" s="72" t="s">
        <v>23</v>
      </c>
      <c r="BB110" s="72" t="s">
        <v>23</v>
      </c>
      <c r="BC110" s="72" t="s">
        <v>23</v>
      </c>
      <c r="BD110" s="72" t="s">
        <v>23</v>
      </c>
      <c r="BE110" s="94">
        <f>SUM(BE8,BE51,BE107)</f>
        <v>702</v>
      </c>
    </row>
    <row r="111" spans="1:57" ht="20.25" customHeight="1" thickBot="1">
      <c r="A111" s="251"/>
      <c r="B111" s="292" t="s">
        <v>105</v>
      </c>
      <c r="C111" s="293"/>
      <c r="D111" s="294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178" t="s">
        <v>23</v>
      </c>
      <c r="W111" s="178" t="s">
        <v>23</v>
      </c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91"/>
      <c r="AT111" s="91">
        <v>50</v>
      </c>
      <c r="AU111" s="91">
        <v>50</v>
      </c>
      <c r="AV111" s="72" t="s">
        <v>23</v>
      </c>
      <c r="AW111" s="72" t="s">
        <v>23</v>
      </c>
      <c r="AX111" s="72" t="s">
        <v>23</v>
      </c>
      <c r="AY111" s="72" t="s">
        <v>23</v>
      </c>
      <c r="AZ111" s="72" t="s">
        <v>23</v>
      </c>
      <c r="BA111" s="72" t="s">
        <v>23</v>
      </c>
      <c r="BB111" s="72" t="s">
        <v>23</v>
      </c>
      <c r="BC111" s="72" t="s">
        <v>23</v>
      </c>
      <c r="BD111" s="72" t="s">
        <v>23</v>
      </c>
      <c r="BE111" s="94">
        <v>100</v>
      </c>
    </row>
    <row r="112" spans="1:57" s="17" customFormat="1" ht="30.75" customHeight="1" thickBot="1">
      <c r="A112" s="252"/>
      <c r="B112" s="292" t="s">
        <v>106</v>
      </c>
      <c r="C112" s="293"/>
      <c r="D112" s="294"/>
      <c r="E112" s="92">
        <f aca="true" t="shared" si="28" ref="E112:U112">SUM(E108,E110)</f>
        <v>54</v>
      </c>
      <c r="F112" s="92">
        <f t="shared" si="28"/>
        <v>54</v>
      </c>
      <c r="G112" s="92">
        <f t="shared" si="28"/>
        <v>54</v>
      </c>
      <c r="H112" s="92">
        <f t="shared" si="28"/>
        <v>54</v>
      </c>
      <c r="I112" s="92">
        <f t="shared" si="28"/>
        <v>54</v>
      </c>
      <c r="J112" s="92">
        <f t="shared" si="28"/>
        <v>54</v>
      </c>
      <c r="K112" s="92">
        <f t="shared" si="28"/>
        <v>54</v>
      </c>
      <c r="L112" s="92">
        <f t="shared" si="28"/>
        <v>54</v>
      </c>
      <c r="M112" s="92">
        <f t="shared" si="28"/>
        <v>54</v>
      </c>
      <c r="N112" s="92">
        <f t="shared" si="28"/>
        <v>54</v>
      </c>
      <c r="O112" s="92">
        <f t="shared" si="28"/>
        <v>54</v>
      </c>
      <c r="P112" s="92">
        <f t="shared" si="28"/>
        <v>54</v>
      </c>
      <c r="Q112" s="92">
        <f t="shared" si="28"/>
        <v>54</v>
      </c>
      <c r="R112" s="92">
        <f t="shared" si="28"/>
        <v>54</v>
      </c>
      <c r="S112" s="92">
        <f t="shared" si="28"/>
        <v>54</v>
      </c>
      <c r="T112" s="92">
        <f t="shared" si="28"/>
        <v>54</v>
      </c>
      <c r="U112" s="92">
        <f t="shared" si="28"/>
        <v>54</v>
      </c>
      <c r="V112" s="181" t="s">
        <v>23</v>
      </c>
      <c r="W112" s="181" t="s">
        <v>23</v>
      </c>
      <c r="X112" s="92">
        <f aca="true" t="shared" si="29" ref="X112:AS112">SUM(X108,X110)</f>
        <v>54</v>
      </c>
      <c r="Y112" s="92">
        <f t="shared" si="29"/>
        <v>54</v>
      </c>
      <c r="Z112" s="92">
        <f t="shared" si="29"/>
        <v>54</v>
      </c>
      <c r="AA112" s="92">
        <f t="shared" si="29"/>
        <v>54</v>
      </c>
      <c r="AB112" s="92">
        <f t="shared" si="29"/>
        <v>54</v>
      </c>
      <c r="AC112" s="92">
        <f t="shared" si="29"/>
        <v>54</v>
      </c>
      <c r="AD112" s="92">
        <f t="shared" si="29"/>
        <v>54</v>
      </c>
      <c r="AE112" s="92">
        <f t="shared" si="29"/>
        <v>54</v>
      </c>
      <c r="AF112" s="92">
        <f t="shared" si="29"/>
        <v>54</v>
      </c>
      <c r="AG112" s="92">
        <f t="shared" si="29"/>
        <v>54</v>
      </c>
      <c r="AH112" s="92">
        <f t="shared" si="29"/>
        <v>54</v>
      </c>
      <c r="AI112" s="92">
        <f t="shared" si="29"/>
        <v>54</v>
      </c>
      <c r="AJ112" s="92">
        <f t="shared" si="29"/>
        <v>54</v>
      </c>
      <c r="AK112" s="92">
        <f t="shared" si="29"/>
        <v>54</v>
      </c>
      <c r="AL112" s="92">
        <f t="shared" si="29"/>
        <v>54</v>
      </c>
      <c r="AM112" s="92">
        <f t="shared" si="29"/>
        <v>54</v>
      </c>
      <c r="AN112" s="92">
        <f t="shared" si="29"/>
        <v>54</v>
      </c>
      <c r="AO112" s="92">
        <f t="shared" si="29"/>
        <v>54</v>
      </c>
      <c r="AP112" s="92">
        <f t="shared" si="29"/>
        <v>54</v>
      </c>
      <c r="AQ112" s="92">
        <f t="shared" si="29"/>
        <v>54</v>
      </c>
      <c r="AR112" s="92">
        <f t="shared" si="29"/>
        <v>54</v>
      </c>
      <c r="AS112" s="93">
        <f t="shared" si="29"/>
        <v>54</v>
      </c>
      <c r="AT112" s="93">
        <f>SUM(AT108,AT110+AT111)</f>
        <v>50</v>
      </c>
      <c r="AU112" s="93">
        <f>SUM(AU108,AU110+AU111)</f>
        <v>50</v>
      </c>
      <c r="AV112" s="92" t="s">
        <v>23</v>
      </c>
      <c r="AW112" s="92" t="s">
        <v>23</v>
      </c>
      <c r="AX112" s="92" t="s">
        <v>23</v>
      </c>
      <c r="AY112" s="92" t="s">
        <v>23</v>
      </c>
      <c r="AZ112" s="92" t="s">
        <v>23</v>
      </c>
      <c r="BA112" s="92" t="s">
        <v>23</v>
      </c>
      <c r="BB112" s="92" t="s">
        <v>23</v>
      </c>
      <c r="BC112" s="92" t="s">
        <v>23</v>
      </c>
      <c r="BD112" s="92" t="s">
        <v>23</v>
      </c>
      <c r="BE112" s="94">
        <f>BE108+BE110+BE111</f>
        <v>2206</v>
      </c>
    </row>
    <row r="114" spans="2:21" ht="18">
      <c r="B114" s="18"/>
      <c r="C114" s="19" t="s">
        <v>107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8"/>
      <c r="R114" s="18"/>
      <c r="S114" s="18"/>
      <c r="T114" s="18"/>
      <c r="U114" s="18"/>
    </row>
    <row r="115" spans="1:21" ht="12.75">
      <c r="A115" s="20" t="s">
        <v>108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</sheetData>
  <sheetProtection/>
  <mergeCells count="162">
    <mergeCell ref="B112:D112"/>
    <mergeCell ref="BC108:BC109"/>
    <mergeCell ref="BD108:BD109"/>
    <mergeCell ref="BE108:BE109"/>
    <mergeCell ref="B109:D109"/>
    <mergeCell ref="B110:D110"/>
    <mergeCell ref="B111:D111"/>
    <mergeCell ref="AW108:AW109"/>
    <mergeCell ref="AX108:AX109"/>
    <mergeCell ref="AY108:AY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102:B103"/>
    <mergeCell ref="C102:C103"/>
    <mergeCell ref="B106:B107"/>
    <mergeCell ref="B108:D108"/>
    <mergeCell ref="E108:E109"/>
    <mergeCell ref="F108:F109"/>
    <mergeCell ref="B94:B95"/>
    <mergeCell ref="C94:C95"/>
    <mergeCell ref="B96:B97"/>
    <mergeCell ref="C96:C97"/>
    <mergeCell ref="B100:B101"/>
    <mergeCell ref="C100:C101"/>
    <mergeCell ref="B84:B85"/>
    <mergeCell ref="C84:C85"/>
    <mergeCell ref="B88:B89"/>
    <mergeCell ref="C88:C89"/>
    <mergeCell ref="B90:B91"/>
    <mergeCell ref="C90:C91"/>
    <mergeCell ref="B76:B77"/>
    <mergeCell ref="C76:C77"/>
    <mergeCell ref="B78:B79"/>
    <mergeCell ref="C78:C79"/>
    <mergeCell ref="B82:B83"/>
    <mergeCell ref="C82:C83"/>
    <mergeCell ref="B68:B69"/>
    <mergeCell ref="C68:C69"/>
    <mergeCell ref="B70:B71"/>
    <mergeCell ref="C70:C71"/>
    <mergeCell ref="B72:B73"/>
    <mergeCell ref="C72:C73"/>
    <mergeCell ref="B58:B59"/>
    <mergeCell ref="C58:C59"/>
    <mergeCell ref="B62:B63"/>
    <mergeCell ref="C62:C63"/>
    <mergeCell ref="B64:B65"/>
    <mergeCell ref="C64:C65"/>
    <mergeCell ref="B50:B51"/>
    <mergeCell ref="B52:B53"/>
    <mergeCell ref="C52:C53"/>
    <mergeCell ref="B54:B55"/>
    <mergeCell ref="C54:C55"/>
    <mergeCell ref="B56:B57"/>
    <mergeCell ref="C56:C57"/>
    <mergeCell ref="B44:B45"/>
    <mergeCell ref="C44:C45"/>
    <mergeCell ref="B46:B47"/>
    <mergeCell ref="C46:C47"/>
    <mergeCell ref="B48:B49"/>
    <mergeCell ref="C48:C49"/>
    <mergeCell ref="B38:B39"/>
    <mergeCell ref="C38:C39"/>
    <mergeCell ref="B40:B41"/>
    <mergeCell ref="C40:C41"/>
    <mergeCell ref="B42:B43"/>
    <mergeCell ref="C42:C43"/>
    <mergeCell ref="B30:B31"/>
    <mergeCell ref="C30:C31"/>
    <mergeCell ref="B34:B35"/>
    <mergeCell ref="C34:C35"/>
    <mergeCell ref="B36:B37"/>
    <mergeCell ref="C36:C37"/>
    <mergeCell ref="B32:B33"/>
    <mergeCell ref="C32:C33"/>
    <mergeCell ref="B23:B24"/>
    <mergeCell ref="C23:C24"/>
    <mergeCell ref="B25:B26"/>
    <mergeCell ref="C25:C26"/>
    <mergeCell ref="B28:B29"/>
    <mergeCell ref="C28:C29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N2:Q2"/>
    <mergeCell ref="AN2:AQ2"/>
    <mergeCell ref="BE2:BE3"/>
    <mergeCell ref="E3:BD3"/>
    <mergeCell ref="A5:BE5"/>
    <mergeCell ref="A7:A112"/>
    <mergeCell ref="B7:B8"/>
    <mergeCell ref="C7:C8"/>
    <mergeCell ref="B9:B10"/>
    <mergeCell ref="C9:C10"/>
    <mergeCell ref="J2:L2"/>
    <mergeCell ref="W2:Y2"/>
    <mergeCell ref="AJ2:AL2"/>
    <mergeCell ref="A1:AX1"/>
    <mergeCell ref="AY1:BE1"/>
    <mergeCell ref="A2:A4"/>
    <mergeCell ref="B2:B4"/>
    <mergeCell ref="C2:C4"/>
    <mergeCell ref="D2:D4"/>
    <mergeCell ref="F2:H2"/>
    <mergeCell ref="AS2:AU2"/>
    <mergeCell ref="AW2:AZ2"/>
    <mergeCell ref="BA2:BD2"/>
    <mergeCell ref="S2:U2"/>
    <mergeCell ref="AA2:AD2"/>
    <mergeCell ref="AF2:AH2"/>
  </mergeCells>
  <hyperlinks>
    <hyperlink ref="A11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7"/>
  <sheetViews>
    <sheetView zoomScale="90" zoomScaleNormal="90" zoomScalePageLayoutView="0" workbookViewId="0" topLeftCell="A1">
      <pane xSplit="4" ySplit="8" topLeftCell="Q4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0" sqref="B50:C51"/>
    </sheetView>
  </sheetViews>
  <sheetFormatPr defaultColWidth="9.00390625" defaultRowHeight="12.75"/>
  <cols>
    <col min="1" max="1" width="4.50390625" style="0" customWidth="1"/>
    <col min="2" max="2" width="12.00390625" style="0" customWidth="1"/>
    <col min="3" max="3" width="48.375" style="0" customWidth="1"/>
    <col min="4" max="4" width="11.375" style="0" customWidth="1"/>
    <col min="5" max="22" width="5.375" style="0" customWidth="1"/>
    <col min="23" max="33" width="5.375" style="21" customWidth="1"/>
    <col min="34" max="35" width="5.375" style="61" customWidth="1"/>
    <col min="36" max="39" width="5.375" style="0" customWidth="1"/>
    <col min="40" max="43" width="5.375" style="21" customWidth="1"/>
    <col min="44" max="56" width="5.375" style="0" customWidth="1"/>
    <col min="57" max="57" width="11.375" style="0" customWidth="1"/>
  </cols>
  <sheetData>
    <row r="1" spans="1:57" ht="71.25" customHeight="1" thickBot="1">
      <c r="A1" s="238" t="s">
        <v>206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300"/>
      <c r="BD1" s="300"/>
      <c r="BE1" s="300"/>
    </row>
    <row r="2" spans="1:57" ht="47.25" customHeight="1" thickBot="1">
      <c r="A2" s="301" t="s">
        <v>0</v>
      </c>
      <c r="B2" s="304" t="s">
        <v>1</v>
      </c>
      <c r="C2" s="304" t="s">
        <v>2</v>
      </c>
      <c r="D2" s="304" t="s">
        <v>3</v>
      </c>
      <c r="E2" s="62" t="s">
        <v>164</v>
      </c>
      <c r="F2" s="229" t="s">
        <v>4</v>
      </c>
      <c r="G2" s="243"/>
      <c r="H2" s="244"/>
      <c r="I2" s="62" t="s">
        <v>163</v>
      </c>
      <c r="J2" s="229" t="s">
        <v>5</v>
      </c>
      <c r="K2" s="230"/>
      <c r="L2" s="236"/>
      <c r="M2" s="62" t="s">
        <v>162</v>
      </c>
      <c r="N2" s="233" t="s">
        <v>6</v>
      </c>
      <c r="O2" s="234"/>
      <c r="P2" s="234"/>
      <c r="Q2" s="235"/>
      <c r="R2" s="148" t="s">
        <v>165</v>
      </c>
      <c r="S2" s="233" t="s">
        <v>7</v>
      </c>
      <c r="T2" s="234"/>
      <c r="U2" s="235"/>
      <c r="V2" s="175" t="s">
        <v>166</v>
      </c>
      <c r="W2" s="233" t="s">
        <v>8</v>
      </c>
      <c r="X2" s="237"/>
      <c r="Y2" s="237"/>
      <c r="Z2" s="63" t="s">
        <v>167</v>
      </c>
      <c r="AA2" s="233" t="s">
        <v>9</v>
      </c>
      <c r="AB2" s="234"/>
      <c r="AC2" s="234"/>
      <c r="AD2" s="235"/>
      <c r="AE2" s="148" t="s">
        <v>168</v>
      </c>
      <c r="AF2" s="233" t="s">
        <v>10</v>
      </c>
      <c r="AG2" s="234"/>
      <c r="AH2" s="235"/>
      <c r="AI2" s="149" t="s">
        <v>169</v>
      </c>
      <c r="AJ2" s="229" t="s">
        <v>11</v>
      </c>
      <c r="AK2" s="230"/>
      <c r="AL2" s="230"/>
      <c r="AM2" s="149" t="s">
        <v>170</v>
      </c>
      <c r="AN2" s="229" t="s">
        <v>12</v>
      </c>
      <c r="AO2" s="231"/>
      <c r="AP2" s="231"/>
      <c r="AQ2" s="232"/>
      <c r="AR2" s="149" t="s">
        <v>171</v>
      </c>
      <c r="AS2" s="229" t="s">
        <v>13</v>
      </c>
      <c r="AT2" s="230"/>
      <c r="AU2" s="230"/>
      <c r="AV2" s="149" t="s">
        <v>172</v>
      </c>
      <c r="AW2" s="229" t="s">
        <v>14</v>
      </c>
      <c r="AX2" s="231"/>
      <c r="AY2" s="231"/>
      <c r="AZ2" s="232"/>
      <c r="BA2" s="229" t="s">
        <v>15</v>
      </c>
      <c r="BB2" s="231"/>
      <c r="BC2" s="231"/>
      <c r="BD2" s="232"/>
      <c r="BE2" s="307" t="s">
        <v>16</v>
      </c>
    </row>
    <row r="3" spans="1:57" ht="13.5" thickBot="1">
      <c r="A3" s="302"/>
      <c r="B3" s="305"/>
      <c r="C3" s="305"/>
      <c r="D3" s="305"/>
      <c r="E3" s="320" t="s">
        <v>17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08"/>
    </row>
    <row r="4" spans="1:57" s="4" customFormat="1" ht="31.5" customHeight="1" thickBot="1">
      <c r="A4" s="303"/>
      <c r="B4" s="306"/>
      <c r="C4" s="306"/>
      <c r="D4" s="306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6">
        <v>2</v>
      </c>
      <c r="X4" s="26">
        <v>3</v>
      </c>
      <c r="Y4" s="26">
        <v>4</v>
      </c>
      <c r="Z4" s="26">
        <v>5</v>
      </c>
      <c r="AA4" s="26">
        <v>6</v>
      </c>
      <c r="AB4" s="26">
        <v>7</v>
      </c>
      <c r="AC4" s="26">
        <v>8</v>
      </c>
      <c r="AD4" s="26">
        <v>9</v>
      </c>
      <c r="AE4" s="25">
        <v>10</v>
      </c>
      <c r="AF4" s="25">
        <v>11</v>
      </c>
      <c r="AG4" s="25">
        <v>12</v>
      </c>
      <c r="AH4" s="52">
        <v>13</v>
      </c>
      <c r="AI4" s="52">
        <v>14</v>
      </c>
      <c r="AJ4" s="2">
        <v>15</v>
      </c>
      <c r="AK4" s="2">
        <v>16</v>
      </c>
      <c r="AL4" s="2">
        <v>17</v>
      </c>
      <c r="AM4" s="2">
        <v>18</v>
      </c>
      <c r="AN4" s="25">
        <v>19</v>
      </c>
      <c r="AO4" s="25">
        <v>20</v>
      </c>
      <c r="AP4" s="25">
        <v>21</v>
      </c>
      <c r="AQ4" s="25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8">
        <v>35</v>
      </c>
      <c r="BE4" s="308"/>
    </row>
    <row r="5" spans="1:57" ht="13.5" thickBot="1">
      <c r="A5" s="321" t="s">
        <v>18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08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53">
        <v>30</v>
      </c>
      <c r="AI6" s="53">
        <v>31</v>
      </c>
      <c r="AJ6" s="5">
        <v>32</v>
      </c>
      <c r="AK6" s="5">
        <v>33</v>
      </c>
      <c r="AL6" s="5">
        <v>34</v>
      </c>
      <c r="AM6" s="5">
        <v>35</v>
      </c>
      <c r="AN6" s="24">
        <v>36</v>
      </c>
      <c r="AO6" s="24">
        <v>37</v>
      </c>
      <c r="AP6" s="24">
        <v>38</v>
      </c>
      <c r="AQ6" s="24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7">
        <v>52</v>
      </c>
      <c r="BE6" s="309"/>
    </row>
    <row r="7" spans="1:57" s="23" customFormat="1" ht="27" customHeight="1" thickBot="1">
      <c r="A7" s="310" t="s">
        <v>136</v>
      </c>
      <c r="B7" s="313" t="s">
        <v>132</v>
      </c>
      <c r="C7" s="313" t="s">
        <v>131</v>
      </c>
      <c r="D7" s="36" t="s">
        <v>22</v>
      </c>
      <c r="E7" s="16">
        <f>E9+E11+E13+E15</f>
        <v>7</v>
      </c>
      <c r="F7" s="16">
        <f aca="true" t="shared" si="0" ref="F7:U7">F9+F11+F13+F15</f>
        <v>7</v>
      </c>
      <c r="G7" s="16">
        <f t="shared" si="0"/>
        <v>7</v>
      </c>
      <c r="H7" s="16">
        <f t="shared" si="0"/>
        <v>7</v>
      </c>
      <c r="I7" s="16">
        <f t="shared" si="0"/>
        <v>7</v>
      </c>
      <c r="J7" s="16">
        <f t="shared" si="0"/>
        <v>7</v>
      </c>
      <c r="K7" s="16">
        <f t="shared" si="0"/>
        <v>7</v>
      </c>
      <c r="L7" s="16">
        <f t="shared" si="0"/>
        <v>7</v>
      </c>
      <c r="M7" s="16">
        <f t="shared" si="0"/>
        <v>7</v>
      </c>
      <c r="N7" s="16">
        <f t="shared" si="0"/>
        <v>7</v>
      </c>
      <c r="O7" s="16">
        <f t="shared" si="0"/>
        <v>7</v>
      </c>
      <c r="P7" s="16">
        <f t="shared" si="0"/>
        <v>7</v>
      </c>
      <c r="Q7" s="16">
        <f t="shared" si="0"/>
        <v>7</v>
      </c>
      <c r="R7" s="16">
        <f t="shared" si="0"/>
        <v>7</v>
      </c>
      <c r="S7" s="16">
        <f t="shared" si="0"/>
        <v>6</v>
      </c>
      <c r="T7" s="16">
        <f t="shared" si="0"/>
        <v>6</v>
      </c>
      <c r="U7" s="16">
        <f t="shared" si="0"/>
        <v>6</v>
      </c>
      <c r="V7" s="16" t="s">
        <v>23</v>
      </c>
      <c r="W7" s="16" t="s">
        <v>23</v>
      </c>
      <c r="X7" s="16">
        <f aca="true" t="shared" si="1" ref="X7:AU7">X9+X11+X13+X15</f>
        <v>6</v>
      </c>
      <c r="Y7" s="16">
        <f t="shared" si="1"/>
        <v>6</v>
      </c>
      <c r="Z7" s="16">
        <f t="shared" si="1"/>
        <v>6</v>
      </c>
      <c r="AA7" s="16">
        <f t="shared" si="1"/>
        <v>6</v>
      </c>
      <c r="AB7" s="37">
        <f t="shared" si="1"/>
        <v>6</v>
      </c>
      <c r="AC7" s="37">
        <f t="shared" si="1"/>
        <v>6</v>
      </c>
      <c r="AD7" s="16">
        <f t="shared" si="1"/>
        <v>6</v>
      </c>
      <c r="AE7" s="16">
        <f t="shared" si="1"/>
        <v>6</v>
      </c>
      <c r="AF7" s="37">
        <f t="shared" si="1"/>
        <v>7</v>
      </c>
      <c r="AG7" s="37">
        <f t="shared" si="1"/>
        <v>7</v>
      </c>
      <c r="AH7" s="16">
        <f t="shared" si="1"/>
        <v>6</v>
      </c>
      <c r="AI7" s="16">
        <f t="shared" si="1"/>
        <v>6</v>
      </c>
      <c r="AJ7" s="16">
        <f t="shared" si="1"/>
        <v>6</v>
      </c>
      <c r="AK7" s="16">
        <f t="shared" si="1"/>
        <v>6</v>
      </c>
      <c r="AL7" s="16">
        <f t="shared" si="1"/>
        <v>6</v>
      </c>
      <c r="AM7" s="16">
        <f t="shared" si="1"/>
        <v>6</v>
      </c>
      <c r="AN7" s="16">
        <f t="shared" si="1"/>
        <v>6</v>
      </c>
      <c r="AO7" s="16">
        <f t="shared" si="1"/>
        <v>6</v>
      </c>
      <c r="AP7" s="16">
        <f t="shared" si="1"/>
        <v>6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 t="s">
        <v>23</v>
      </c>
      <c r="AW7" s="16" t="s">
        <v>23</v>
      </c>
      <c r="AX7" s="16" t="s">
        <v>23</v>
      </c>
      <c r="AY7" s="16" t="s">
        <v>23</v>
      </c>
      <c r="AZ7" s="16" t="s">
        <v>23</v>
      </c>
      <c r="BA7" s="16" t="s">
        <v>23</v>
      </c>
      <c r="BB7" s="16" t="s">
        <v>23</v>
      </c>
      <c r="BC7" s="16" t="s">
        <v>23</v>
      </c>
      <c r="BD7" s="16" t="s">
        <v>23</v>
      </c>
      <c r="BE7" s="9">
        <f aca="true" t="shared" si="2" ref="BE7:BE22">SUM(E7:BD7)</f>
        <v>232</v>
      </c>
    </row>
    <row r="8" spans="1:57" ht="15" customHeight="1" thickBot="1">
      <c r="A8" s="311"/>
      <c r="B8" s="314"/>
      <c r="C8" s="314"/>
      <c r="D8" s="7" t="s">
        <v>25</v>
      </c>
      <c r="E8" s="8">
        <f>E10+E12+E14+E16</f>
        <v>3</v>
      </c>
      <c r="F8" s="8">
        <f aca="true" t="shared" si="3" ref="F8:U8">F10+F12+F14+F16</f>
        <v>3</v>
      </c>
      <c r="G8" s="8">
        <f t="shared" si="3"/>
        <v>3</v>
      </c>
      <c r="H8" s="8">
        <f t="shared" si="3"/>
        <v>4</v>
      </c>
      <c r="I8" s="8">
        <f t="shared" si="3"/>
        <v>3</v>
      </c>
      <c r="J8" s="8">
        <f t="shared" si="3"/>
        <v>4</v>
      </c>
      <c r="K8" s="8">
        <f t="shared" si="3"/>
        <v>3</v>
      </c>
      <c r="L8" s="8">
        <f t="shared" si="3"/>
        <v>4</v>
      </c>
      <c r="M8" s="8">
        <f t="shared" si="3"/>
        <v>3</v>
      </c>
      <c r="N8" s="8">
        <f t="shared" si="3"/>
        <v>4</v>
      </c>
      <c r="O8" s="8">
        <f t="shared" si="3"/>
        <v>3</v>
      </c>
      <c r="P8" s="8">
        <f t="shared" si="3"/>
        <v>4</v>
      </c>
      <c r="Q8" s="8">
        <f t="shared" si="3"/>
        <v>3</v>
      </c>
      <c r="R8" s="8">
        <f t="shared" si="3"/>
        <v>4</v>
      </c>
      <c r="S8" s="8">
        <f t="shared" si="3"/>
        <v>3</v>
      </c>
      <c r="T8" s="8">
        <f t="shared" si="3"/>
        <v>4</v>
      </c>
      <c r="U8" s="8">
        <f t="shared" si="3"/>
        <v>3</v>
      </c>
      <c r="V8" s="8" t="s">
        <v>23</v>
      </c>
      <c r="W8" s="8" t="s">
        <v>23</v>
      </c>
      <c r="X8" s="8">
        <f aca="true" t="shared" si="4" ref="X8:AU8">X10+X12+X14+X16</f>
        <v>4</v>
      </c>
      <c r="Y8" s="8">
        <f t="shared" si="4"/>
        <v>3</v>
      </c>
      <c r="Z8" s="8">
        <f t="shared" si="4"/>
        <v>4</v>
      </c>
      <c r="AA8" s="8">
        <f t="shared" si="4"/>
        <v>3</v>
      </c>
      <c r="AB8" s="38">
        <f t="shared" si="4"/>
        <v>4</v>
      </c>
      <c r="AC8" s="38">
        <f t="shared" si="4"/>
        <v>2</v>
      </c>
      <c r="AD8" s="8">
        <f t="shared" si="4"/>
        <v>3</v>
      </c>
      <c r="AE8" s="8">
        <f t="shared" si="4"/>
        <v>2</v>
      </c>
      <c r="AF8" s="38">
        <f t="shared" si="4"/>
        <v>3</v>
      </c>
      <c r="AG8" s="38">
        <f t="shared" si="4"/>
        <v>3</v>
      </c>
      <c r="AH8" s="8">
        <f t="shared" si="4"/>
        <v>3</v>
      </c>
      <c r="AI8" s="8">
        <f t="shared" si="4"/>
        <v>3</v>
      </c>
      <c r="AJ8" s="8">
        <f t="shared" si="4"/>
        <v>3</v>
      </c>
      <c r="AK8" s="8">
        <f t="shared" si="4"/>
        <v>3</v>
      </c>
      <c r="AL8" s="8">
        <f t="shared" si="4"/>
        <v>3</v>
      </c>
      <c r="AM8" s="8">
        <f t="shared" si="4"/>
        <v>3</v>
      </c>
      <c r="AN8" s="8">
        <f t="shared" si="4"/>
        <v>3</v>
      </c>
      <c r="AO8" s="8">
        <f t="shared" si="4"/>
        <v>3</v>
      </c>
      <c r="AP8" s="8">
        <f t="shared" si="4"/>
        <v>3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116</v>
      </c>
    </row>
    <row r="9" spans="1:57" ht="16.5" customHeight="1" thickBot="1">
      <c r="A9" s="311"/>
      <c r="B9" s="315" t="s">
        <v>130</v>
      </c>
      <c r="C9" s="317" t="s">
        <v>149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39" t="s">
        <v>23</v>
      </c>
      <c r="X9" s="39">
        <v>3</v>
      </c>
      <c r="Y9" s="39">
        <v>3</v>
      </c>
      <c r="Z9" s="39">
        <v>3</v>
      </c>
      <c r="AA9" s="39">
        <v>3</v>
      </c>
      <c r="AB9" s="39">
        <v>3</v>
      </c>
      <c r="AC9" s="13">
        <v>3</v>
      </c>
      <c r="AD9" s="13">
        <v>3</v>
      </c>
      <c r="AE9" s="13">
        <v>3</v>
      </c>
      <c r="AF9" s="39">
        <v>3</v>
      </c>
      <c r="AG9" s="39">
        <v>3</v>
      </c>
      <c r="AH9" s="56">
        <v>2</v>
      </c>
      <c r="AI9" s="56">
        <v>2</v>
      </c>
      <c r="AJ9" s="11">
        <v>2</v>
      </c>
      <c r="AK9" s="9">
        <v>2</v>
      </c>
      <c r="AL9" s="11">
        <v>2</v>
      </c>
      <c r="AM9" s="11">
        <v>2</v>
      </c>
      <c r="AN9" s="39">
        <v>2</v>
      </c>
      <c r="AO9" s="13">
        <v>2</v>
      </c>
      <c r="AP9" s="192">
        <v>2</v>
      </c>
      <c r="AQ9" s="164"/>
      <c r="AR9" s="154"/>
      <c r="AS9" s="154"/>
      <c r="AT9" s="154"/>
      <c r="AU9" s="155"/>
      <c r="AV9" s="10" t="s">
        <v>211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2"/>
        <v>48</v>
      </c>
    </row>
    <row r="10" spans="1:57" ht="14.25" customHeight="1" thickBot="1">
      <c r="A10" s="311"/>
      <c r="B10" s="316"/>
      <c r="C10" s="318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39" t="s">
        <v>23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49">
        <v>1</v>
      </c>
      <c r="AD10" s="49">
        <v>1</v>
      </c>
      <c r="AE10" s="49">
        <v>1</v>
      </c>
      <c r="AF10" s="15">
        <v>1</v>
      </c>
      <c r="AG10" s="15">
        <v>1</v>
      </c>
      <c r="AH10" s="58">
        <v>1</v>
      </c>
      <c r="AI10" s="58">
        <v>1</v>
      </c>
      <c r="AJ10" s="10">
        <v>1</v>
      </c>
      <c r="AK10" s="12">
        <v>1</v>
      </c>
      <c r="AL10" s="10">
        <v>1</v>
      </c>
      <c r="AM10" s="10">
        <v>1</v>
      </c>
      <c r="AN10" s="15">
        <v>1</v>
      </c>
      <c r="AO10" s="49">
        <v>1</v>
      </c>
      <c r="AP10" s="15">
        <v>1</v>
      </c>
      <c r="AQ10" s="189"/>
      <c r="AR10" s="155"/>
      <c r="AS10" s="155"/>
      <c r="AT10" s="155"/>
      <c r="AU10" s="155"/>
      <c r="AV10" s="10" t="s">
        <v>211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2"/>
        <v>24</v>
      </c>
    </row>
    <row r="11" spans="1:57" ht="15.75" customHeight="1" thickBot="1">
      <c r="A11" s="311"/>
      <c r="B11" s="315" t="s">
        <v>129</v>
      </c>
      <c r="C11" s="317" t="s">
        <v>135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2</v>
      </c>
      <c r="T11" s="11">
        <v>2</v>
      </c>
      <c r="U11" s="193">
        <v>2</v>
      </c>
      <c r="V11" s="11" t="s">
        <v>23</v>
      </c>
      <c r="W11" s="39" t="s">
        <v>23</v>
      </c>
      <c r="X11" s="15"/>
      <c r="Y11" s="15"/>
      <c r="Z11" s="15"/>
      <c r="AA11" s="15"/>
      <c r="AB11" s="15"/>
      <c r="AC11" s="49"/>
      <c r="AD11" s="49"/>
      <c r="AE11" s="49"/>
      <c r="AF11" s="15"/>
      <c r="AG11" s="15"/>
      <c r="AH11" s="58"/>
      <c r="AI11" s="58"/>
      <c r="AJ11" s="10"/>
      <c r="AK11" s="12"/>
      <c r="AL11" s="10"/>
      <c r="AM11" s="10"/>
      <c r="AN11" s="15"/>
      <c r="AO11" s="49"/>
      <c r="AP11" s="15"/>
      <c r="AQ11" s="189"/>
      <c r="AR11" s="155"/>
      <c r="AS11" s="155"/>
      <c r="AT11" s="155"/>
      <c r="AU11" s="155"/>
      <c r="AV11" s="10" t="s">
        <v>211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2"/>
        <v>48</v>
      </c>
    </row>
    <row r="12" spans="1:57" ht="15.75" customHeight="1" thickBot="1">
      <c r="A12" s="311"/>
      <c r="B12" s="316"/>
      <c r="C12" s="318"/>
      <c r="D12" s="10" t="s">
        <v>25</v>
      </c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1</v>
      </c>
      <c r="L12" s="11">
        <v>2</v>
      </c>
      <c r="M12" s="11">
        <v>1</v>
      </c>
      <c r="N12" s="11">
        <v>2</v>
      </c>
      <c r="O12" s="11">
        <v>1</v>
      </c>
      <c r="P12" s="11">
        <v>2</v>
      </c>
      <c r="Q12" s="11">
        <v>1</v>
      </c>
      <c r="R12" s="11">
        <v>2</v>
      </c>
      <c r="S12" s="11">
        <v>1</v>
      </c>
      <c r="T12" s="11">
        <v>2</v>
      </c>
      <c r="U12" s="9">
        <v>1</v>
      </c>
      <c r="V12" s="11" t="s">
        <v>23</v>
      </c>
      <c r="W12" s="39" t="s">
        <v>23</v>
      </c>
      <c r="X12" s="15"/>
      <c r="Y12" s="15"/>
      <c r="Z12" s="15"/>
      <c r="AA12" s="15"/>
      <c r="AB12" s="15"/>
      <c r="AC12" s="49"/>
      <c r="AD12" s="49"/>
      <c r="AE12" s="49"/>
      <c r="AF12" s="15"/>
      <c r="AG12" s="15"/>
      <c r="AH12" s="58"/>
      <c r="AI12" s="58"/>
      <c r="AJ12" s="10"/>
      <c r="AK12" s="12"/>
      <c r="AL12" s="10"/>
      <c r="AM12" s="10"/>
      <c r="AN12" s="15"/>
      <c r="AO12" s="49"/>
      <c r="AP12" s="15"/>
      <c r="AQ12" s="189"/>
      <c r="AR12" s="155"/>
      <c r="AS12" s="155"/>
      <c r="AT12" s="155"/>
      <c r="AU12" s="155"/>
      <c r="AV12" s="10" t="s">
        <v>211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2"/>
        <v>24</v>
      </c>
    </row>
    <row r="13" spans="1:57" ht="13.5" thickBot="1">
      <c r="A13" s="311"/>
      <c r="B13" s="315" t="s">
        <v>128</v>
      </c>
      <c r="C13" s="317" t="s">
        <v>31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>
        <v>2</v>
      </c>
      <c r="V13" s="11" t="s">
        <v>23</v>
      </c>
      <c r="W13" s="39" t="s">
        <v>23</v>
      </c>
      <c r="X13" s="39">
        <v>1</v>
      </c>
      <c r="Y13" s="39">
        <v>1</v>
      </c>
      <c r="Z13" s="39">
        <v>1</v>
      </c>
      <c r="AA13" s="39">
        <v>1</v>
      </c>
      <c r="AB13" s="39">
        <v>1</v>
      </c>
      <c r="AC13" s="13">
        <v>1</v>
      </c>
      <c r="AD13" s="13">
        <v>1</v>
      </c>
      <c r="AE13" s="13">
        <v>1</v>
      </c>
      <c r="AF13" s="39">
        <v>2</v>
      </c>
      <c r="AG13" s="39">
        <v>2</v>
      </c>
      <c r="AH13" s="56">
        <v>2</v>
      </c>
      <c r="AI13" s="56">
        <v>2</v>
      </c>
      <c r="AJ13" s="11">
        <v>2</v>
      </c>
      <c r="AK13" s="9">
        <v>2</v>
      </c>
      <c r="AL13" s="11">
        <v>2</v>
      </c>
      <c r="AM13" s="11">
        <v>2</v>
      </c>
      <c r="AN13" s="39">
        <v>2</v>
      </c>
      <c r="AO13" s="13">
        <v>2</v>
      </c>
      <c r="AP13" s="192">
        <v>2</v>
      </c>
      <c r="AQ13" s="164"/>
      <c r="AR13" s="154"/>
      <c r="AS13" s="154"/>
      <c r="AT13" s="154"/>
      <c r="AU13" s="155"/>
      <c r="AV13" s="10" t="s">
        <v>211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2"/>
        <v>64</v>
      </c>
    </row>
    <row r="14" spans="1:57" ht="13.5" thickBot="1">
      <c r="A14" s="311"/>
      <c r="B14" s="316"/>
      <c r="C14" s="319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>
        <v>1</v>
      </c>
      <c r="V14" s="11" t="s">
        <v>23</v>
      </c>
      <c r="W14" s="39" t="s">
        <v>23</v>
      </c>
      <c r="X14" s="39">
        <v>1</v>
      </c>
      <c r="Y14" s="39">
        <v>0</v>
      </c>
      <c r="Z14" s="39">
        <v>1</v>
      </c>
      <c r="AA14" s="39">
        <v>0</v>
      </c>
      <c r="AB14" s="39">
        <v>1</v>
      </c>
      <c r="AC14" s="13">
        <v>0</v>
      </c>
      <c r="AD14" s="13">
        <v>1</v>
      </c>
      <c r="AE14" s="13">
        <v>0</v>
      </c>
      <c r="AF14" s="39">
        <v>1</v>
      </c>
      <c r="AG14" s="39">
        <v>1</v>
      </c>
      <c r="AH14" s="56">
        <v>1</v>
      </c>
      <c r="AI14" s="56">
        <v>1</v>
      </c>
      <c r="AJ14" s="11">
        <v>1</v>
      </c>
      <c r="AK14" s="9">
        <v>1</v>
      </c>
      <c r="AL14" s="11">
        <v>1</v>
      </c>
      <c r="AM14" s="11">
        <v>1</v>
      </c>
      <c r="AN14" s="39">
        <v>1</v>
      </c>
      <c r="AO14" s="13">
        <v>1</v>
      </c>
      <c r="AP14" s="39">
        <v>1</v>
      </c>
      <c r="AQ14" s="164"/>
      <c r="AR14" s="154"/>
      <c r="AS14" s="154"/>
      <c r="AT14" s="154"/>
      <c r="AU14" s="154"/>
      <c r="AV14" s="10" t="s">
        <v>211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2"/>
        <v>32</v>
      </c>
    </row>
    <row r="15" spans="1:57" ht="13.5" thickBot="1">
      <c r="A15" s="311"/>
      <c r="B15" s="315" t="s">
        <v>127</v>
      </c>
      <c r="C15" s="317" t="s">
        <v>35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>
        <v>2</v>
      </c>
      <c r="V15" s="11" t="s">
        <v>23</v>
      </c>
      <c r="W15" s="39" t="s">
        <v>23</v>
      </c>
      <c r="X15" s="39">
        <v>2</v>
      </c>
      <c r="Y15" s="39">
        <v>2</v>
      </c>
      <c r="Z15" s="39">
        <v>2</v>
      </c>
      <c r="AA15" s="39">
        <v>2</v>
      </c>
      <c r="AB15" s="39">
        <v>2</v>
      </c>
      <c r="AC15" s="13">
        <v>2</v>
      </c>
      <c r="AD15" s="13">
        <v>2</v>
      </c>
      <c r="AE15" s="13">
        <v>2</v>
      </c>
      <c r="AF15" s="39">
        <v>2</v>
      </c>
      <c r="AG15" s="39">
        <v>2</v>
      </c>
      <c r="AH15" s="56">
        <v>2</v>
      </c>
      <c r="AI15" s="56">
        <v>2</v>
      </c>
      <c r="AJ15" s="11">
        <v>2</v>
      </c>
      <c r="AK15" s="9">
        <v>2</v>
      </c>
      <c r="AL15" s="11">
        <v>2</v>
      </c>
      <c r="AM15" s="11">
        <v>2</v>
      </c>
      <c r="AN15" s="39">
        <v>2</v>
      </c>
      <c r="AO15" s="13">
        <v>2</v>
      </c>
      <c r="AP15" s="39">
        <v>2</v>
      </c>
      <c r="AQ15" s="164"/>
      <c r="AR15" s="154"/>
      <c r="AS15" s="154"/>
      <c r="AT15" s="154"/>
      <c r="AU15" s="155"/>
      <c r="AV15" s="10" t="s">
        <v>211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2"/>
        <v>72</v>
      </c>
    </row>
    <row r="16" spans="1:57" ht="13.5" thickBot="1">
      <c r="A16" s="311"/>
      <c r="B16" s="316"/>
      <c r="C16" s="319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>
        <v>1</v>
      </c>
      <c r="V16" s="11" t="s">
        <v>23</v>
      </c>
      <c r="W16" s="39" t="s">
        <v>23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49">
        <v>1</v>
      </c>
      <c r="AD16" s="49">
        <v>1</v>
      </c>
      <c r="AE16" s="49">
        <v>1</v>
      </c>
      <c r="AF16" s="15">
        <v>1</v>
      </c>
      <c r="AG16" s="15">
        <v>1</v>
      </c>
      <c r="AH16" s="58">
        <v>1</v>
      </c>
      <c r="AI16" s="58">
        <v>1</v>
      </c>
      <c r="AJ16" s="10">
        <v>1</v>
      </c>
      <c r="AK16" s="12">
        <v>1</v>
      </c>
      <c r="AL16" s="10">
        <v>1</v>
      </c>
      <c r="AM16" s="10">
        <v>1</v>
      </c>
      <c r="AN16" s="15">
        <v>1</v>
      </c>
      <c r="AO16" s="49">
        <v>1</v>
      </c>
      <c r="AP16" s="15">
        <v>1</v>
      </c>
      <c r="AQ16" s="189"/>
      <c r="AR16" s="155"/>
      <c r="AS16" s="155"/>
      <c r="AT16" s="155"/>
      <c r="AU16" s="155"/>
      <c r="AV16" s="10" t="s">
        <v>211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2"/>
        <v>36</v>
      </c>
    </row>
    <row r="17" spans="1:57" ht="13.5" hidden="1" thickBot="1">
      <c r="A17" s="311"/>
      <c r="B17" s="315" t="s">
        <v>121</v>
      </c>
      <c r="C17" s="317"/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39" t="s">
        <v>23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56"/>
      <c r="AI17" s="56"/>
      <c r="AJ17" s="11"/>
      <c r="AK17" s="11"/>
      <c r="AL17" s="11"/>
      <c r="AM17" s="11"/>
      <c r="AN17" s="39"/>
      <c r="AO17" s="39"/>
      <c r="AP17" s="39"/>
      <c r="AQ17" s="39"/>
      <c r="AR17" s="11"/>
      <c r="AS17" s="11"/>
      <c r="AT17" s="11"/>
      <c r="AU17" s="10"/>
      <c r="AV17" s="10" t="s">
        <v>211</v>
      </c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311"/>
      <c r="B18" s="316"/>
      <c r="C18" s="319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39" t="s">
        <v>23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58"/>
      <c r="AI18" s="58"/>
      <c r="AJ18" s="10"/>
      <c r="AK18" s="10"/>
      <c r="AL18" s="10"/>
      <c r="AM18" s="10"/>
      <c r="AN18" s="15"/>
      <c r="AO18" s="15"/>
      <c r="AP18" s="15"/>
      <c r="AQ18" s="15"/>
      <c r="AR18" s="10"/>
      <c r="AS18" s="10"/>
      <c r="AT18" s="10"/>
      <c r="AU18" s="10"/>
      <c r="AV18" s="10" t="s">
        <v>211</v>
      </c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26.25" customHeight="1" thickBot="1">
      <c r="A19" s="311"/>
      <c r="B19" s="313" t="s">
        <v>47</v>
      </c>
      <c r="C19" s="313" t="s">
        <v>48</v>
      </c>
      <c r="D19" s="7" t="s">
        <v>22</v>
      </c>
      <c r="E19" s="8">
        <f aca="true" t="shared" si="5" ref="E19:U19">E21+E41</f>
        <v>29</v>
      </c>
      <c r="F19" s="8">
        <f t="shared" si="5"/>
        <v>29</v>
      </c>
      <c r="G19" s="8">
        <f t="shared" si="5"/>
        <v>29</v>
      </c>
      <c r="H19" s="8">
        <f t="shared" si="5"/>
        <v>29</v>
      </c>
      <c r="I19" s="8">
        <f t="shared" si="5"/>
        <v>29</v>
      </c>
      <c r="J19" s="8">
        <f t="shared" si="5"/>
        <v>29</v>
      </c>
      <c r="K19" s="8">
        <f t="shared" si="5"/>
        <v>29</v>
      </c>
      <c r="L19" s="8">
        <f t="shared" si="5"/>
        <v>29</v>
      </c>
      <c r="M19" s="8">
        <f t="shared" si="5"/>
        <v>29</v>
      </c>
      <c r="N19" s="8">
        <f t="shared" si="5"/>
        <v>29</v>
      </c>
      <c r="O19" s="8">
        <f t="shared" si="5"/>
        <v>29</v>
      </c>
      <c r="P19" s="8">
        <f t="shared" si="5"/>
        <v>29</v>
      </c>
      <c r="Q19" s="8">
        <f t="shared" si="5"/>
        <v>29</v>
      </c>
      <c r="R19" s="8">
        <f t="shared" si="5"/>
        <v>29</v>
      </c>
      <c r="S19" s="8">
        <f t="shared" si="5"/>
        <v>30</v>
      </c>
      <c r="T19" s="8">
        <f t="shared" si="5"/>
        <v>30</v>
      </c>
      <c r="U19" s="8">
        <f t="shared" si="5"/>
        <v>30</v>
      </c>
      <c r="V19" s="8" t="s">
        <v>23</v>
      </c>
      <c r="W19" s="38" t="s">
        <v>23</v>
      </c>
      <c r="X19" s="38">
        <f>X21+X41</f>
        <v>30</v>
      </c>
      <c r="Y19" s="38">
        <f aca="true" t="shared" si="6" ref="Y19:AU19">Y21+Y41</f>
        <v>30</v>
      </c>
      <c r="Z19" s="38">
        <f t="shared" si="6"/>
        <v>30</v>
      </c>
      <c r="AA19" s="38">
        <f t="shared" si="6"/>
        <v>30</v>
      </c>
      <c r="AB19" s="38">
        <f t="shared" si="6"/>
        <v>30</v>
      </c>
      <c r="AC19" s="38">
        <f t="shared" si="6"/>
        <v>30</v>
      </c>
      <c r="AD19" s="38">
        <f t="shared" si="6"/>
        <v>30</v>
      </c>
      <c r="AE19" s="38">
        <f t="shared" si="6"/>
        <v>30</v>
      </c>
      <c r="AF19" s="38">
        <f t="shared" si="6"/>
        <v>29</v>
      </c>
      <c r="AG19" s="38">
        <f t="shared" si="6"/>
        <v>29</v>
      </c>
      <c r="AH19" s="55">
        <f t="shared" si="6"/>
        <v>30</v>
      </c>
      <c r="AI19" s="55">
        <f t="shared" si="6"/>
        <v>30</v>
      </c>
      <c r="AJ19" s="8">
        <f t="shared" si="6"/>
        <v>30</v>
      </c>
      <c r="AK19" s="8">
        <f t="shared" si="6"/>
        <v>30</v>
      </c>
      <c r="AL19" s="8">
        <f t="shared" si="6"/>
        <v>30</v>
      </c>
      <c r="AM19" s="8">
        <f t="shared" si="6"/>
        <v>30</v>
      </c>
      <c r="AN19" s="38">
        <f t="shared" si="6"/>
        <v>30</v>
      </c>
      <c r="AO19" s="38">
        <f t="shared" si="6"/>
        <v>30</v>
      </c>
      <c r="AP19" s="38">
        <f t="shared" si="6"/>
        <v>30</v>
      </c>
      <c r="AQ19" s="38">
        <f t="shared" si="6"/>
        <v>36</v>
      </c>
      <c r="AR19" s="8">
        <f t="shared" si="6"/>
        <v>36</v>
      </c>
      <c r="AS19" s="8">
        <f t="shared" si="6"/>
        <v>36</v>
      </c>
      <c r="AT19" s="8">
        <f t="shared" si="6"/>
        <v>36</v>
      </c>
      <c r="AU19" s="8">
        <f t="shared" si="6"/>
        <v>36</v>
      </c>
      <c r="AV19" s="8" t="s">
        <v>211</v>
      </c>
      <c r="AW19" s="8" t="s">
        <v>23</v>
      </c>
      <c r="AX19" s="8" t="s">
        <v>23</v>
      </c>
      <c r="AY19" s="8" t="s">
        <v>23</v>
      </c>
      <c r="AZ19" s="8" t="s">
        <v>23</v>
      </c>
      <c r="BA19" s="8" t="s">
        <v>23</v>
      </c>
      <c r="BB19" s="8" t="s">
        <v>23</v>
      </c>
      <c r="BC19" s="8" t="s">
        <v>23</v>
      </c>
      <c r="BD19" s="8" t="s">
        <v>23</v>
      </c>
      <c r="BE19" s="9">
        <f t="shared" si="2"/>
        <v>1244</v>
      </c>
    </row>
    <row r="20" spans="1:57" ht="18.75" customHeight="1" thickBot="1">
      <c r="A20" s="311"/>
      <c r="B20" s="314"/>
      <c r="C20" s="314"/>
      <c r="D20" s="7" t="s">
        <v>25</v>
      </c>
      <c r="E20" s="8">
        <f aca="true" t="shared" si="7" ref="E20:U20">E22+E42</f>
        <v>15</v>
      </c>
      <c r="F20" s="8">
        <f t="shared" si="7"/>
        <v>15</v>
      </c>
      <c r="G20" s="8">
        <f t="shared" si="7"/>
        <v>15</v>
      </c>
      <c r="H20" s="8">
        <f t="shared" si="7"/>
        <v>14</v>
      </c>
      <c r="I20" s="8">
        <f t="shared" si="7"/>
        <v>15</v>
      </c>
      <c r="J20" s="8">
        <f t="shared" si="7"/>
        <v>14</v>
      </c>
      <c r="K20" s="8">
        <f t="shared" si="7"/>
        <v>15</v>
      </c>
      <c r="L20" s="8">
        <f t="shared" si="7"/>
        <v>14</v>
      </c>
      <c r="M20" s="8">
        <f t="shared" si="7"/>
        <v>15</v>
      </c>
      <c r="N20" s="8">
        <f t="shared" si="7"/>
        <v>14</v>
      </c>
      <c r="O20" s="8">
        <f t="shared" si="7"/>
        <v>15</v>
      </c>
      <c r="P20" s="8">
        <f t="shared" si="7"/>
        <v>14</v>
      </c>
      <c r="Q20" s="8">
        <f t="shared" si="7"/>
        <v>15</v>
      </c>
      <c r="R20" s="8">
        <f t="shared" si="7"/>
        <v>14</v>
      </c>
      <c r="S20" s="8">
        <f t="shared" si="7"/>
        <v>15</v>
      </c>
      <c r="T20" s="8">
        <f t="shared" si="7"/>
        <v>14</v>
      </c>
      <c r="U20" s="8">
        <f t="shared" si="7"/>
        <v>15</v>
      </c>
      <c r="V20" s="8" t="s">
        <v>23</v>
      </c>
      <c r="W20" s="38" t="s">
        <v>23</v>
      </c>
      <c r="X20" s="38">
        <f aca="true" t="shared" si="8" ref="X20:AU20">X22+X42</f>
        <v>14</v>
      </c>
      <c r="Y20" s="38">
        <f t="shared" si="8"/>
        <v>15</v>
      </c>
      <c r="Z20" s="38">
        <f t="shared" si="8"/>
        <v>14</v>
      </c>
      <c r="AA20" s="38">
        <f t="shared" si="8"/>
        <v>15</v>
      </c>
      <c r="AB20" s="38">
        <f t="shared" si="8"/>
        <v>14</v>
      </c>
      <c r="AC20" s="38">
        <f t="shared" si="8"/>
        <v>16</v>
      </c>
      <c r="AD20" s="38">
        <f t="shared" si="8"/>
        <v>15</v>
      </c>
      <c r="AE20" s="38">
        <f t="shared" si="8"/>
        <v>16</v>
      </c>
      <c r="AF20" s="38">
        <f t="shared" si="8"/>
        <v>15</v>
      </c>
      <c r="AG20" s="38">
        <f t="shared" si="8"/>
        <v>15</v>
      </c>
      <c r="AH20" s="55">
        <f t="shared" si="8"/>
        <v>15</v>
      </c>
      <c r="AI20" s="55">
        <f t="shared" si="8"/>
        <v>15</v>
      </c>
      <c r="AJ20" s="8">
        <f t="shared" si="8"/>
        <v>15</v>
      </c>
      <c r="AK20" s="8">
        <f t="shared" si="8"/>
        <v>15</v>
      </c>
      <c r="AL20" s="8">
        <f t="shared" si="8"/>
        <v>15</v>
      </c>
      <c r="AM20" s="8">
        <f t="shared" si="8"/>
        <v>15</v>
      </c>
      <c r="AN20" s="38">
        <f t="shared" si="8"/>
        <v>15</v>
      </c>
      <c r="AO20" s="38">
        <f t="shared" si="8"/>
        <v>15</v>
      </c>
      <c r="AP20" s="38">
        <f t="shared" si="8"/>
        <v>15</v>
      </c>
      <c r="AQ20" s="38">
        <f t="shared" si="8"/>
        <v>0</v>
      </c>
      <c r="AR20" s="8">
        <f t="shared" si="8"/>
        <v>0</v>
      </c>
      <c r="AS20" s="8">
        <f t="shared" si="8"/>
        <v>0</v>
      </c>
      <c r="AT20" s="8">
        <f t="shared" si="8"/>
        <v>0</v>
      </c>
      <c r="AU20" s="8">
        <f t="shared" si="8"/>
        <v>0</v>
      </c>
      <c r="AV20" s="8" t="s">
        <v>211</v>
      </c>
      <c r="AW20" s="8" t="s">
        <v>23</v>
      </c>
      <c r="AX20" s="8" t="s">
        <v>23</v>
      </c>
      <c r="AY20" s="8" t="s">
        <v>23</v>
      </c>
      <c r="AZ20" s="8" t="s">
        <v>23</v>
      </c>
      <c r="BA20" s="8" t="s">
        <v>23</v>
      </c>
      <c r="BB20" s="8" t="s">
        <v>23</v>
      </c>
      <c r="BC20" s="8" t="s">
        <v>23</v>
      </c>
      <c r="BD20" s="8" t="s">
        <v>23</v>
      </c>
      <c r="BE20" s="9">
        <f t="shared" si="2"/>
        <v>532</v>
      </c>
    </row>
    <row r="21" spans="1:57" s="50" customFormat="1" ht="19.5" customHeight="1" thickBot="1">
      <c r="A21" s="311"/>
      <c r="B21" s="322" t="s">
        <v>39</v>
      </c>
      <c r="C21" s="322" t="s">
        <v>120</v>
      </c>
      <c r="D21" s="40" t="s">
        <v>22</v>
      </c>
      <c r="E21" s="41">
        <f aca="true" t="shared" si="9" ref="E21:U21">E23+E25+E27+E29+E31+E33+E35+E37</f>
        <v>25</v>
      </c>
      <c r="F21" s="41">
        <f t="shared" si="9"/>
        <v>25</v>
      </c>
      <c r="G21" s="41">
        <f t="shared" si="9"/>
        <v>25</v>
      </c>
      <c r="H21" s="41">
        <f t="shared" si="9"/>
        <v>25</v>
      </c>
      <c r="I21" s="41">
        <f t="shared" si="9"/>
        <v>25</v>
      </c>
      <c r="J21" s="41">
        <f t="shared" si="9"/>
        <v>25</v>
      </c>
      <c r="K21" s="41">
        <f t="shared" si="9"/>
        <v>25</v>
      </c>
      <c r="L21" s="41">
        <f t="shared" si="9"/>
        <v>25</v>
      </c>
      <c r="M21" s="41">
        <f t="shared" si="9"/>
        <v>25</v>
      </c>
      <c r="N21" s="41">
        <f t="shared" si="9"/>
        <v>25</v>
      </c>
      <c r="O21" s="41">
        <f t="shared" si="9"/>
        <v>25</v>
      </c>
      <c r="P21" s="41">
        <f t="shared" si="9"/>
        <v>25</v>
      </c>
      <c r="Q21" s="41">
        <f t="shared" si="9"/>
        <v>25</v>
      </c>
      <c r="R21" s="41">
        <f t="shared" si="9"/>
        <v>25</v>
      </c>
      <c r="S21" s="41">
        <f t="shared" si="9"/>
        <v>25</v>
      </c>
      <c r="T21" s="41">
        <f t="shared" si="9"/>
        <v>25</v>
      </c>
      <c r="U21" s="41">
        <f t="shared" si="9"/>
        <v>25</v>
      </c>
      <c r="V21" s="41" t="s">
        <v>23</v>
      </c>
      <c r="W21" s="41" t="s">
        <v>23</v>
      </c>
      <c r="X21" s="41">
        <f>X23+X25+X27+X29+X31+X33+X35+X37</f>
        <v>14</v>
      </c>
      <c r="Y21" s="41">
        <f aca="true" t="shared" si="10" ref="Y21:AU21">Y23+Y25+Y27+Y29+Y31+Y33+Y35+Y37</f>
        <v>14</v>
      </c>
      <c r="Z21" s="41">
        <f t="shared" si="10"/>
        <v>14</v>
      </c>
      <c r="AA21" s="41">
        <f t="shared" si="10"/>
        <v>14</v>
      </c>
      <c r="AB21" s="42">
        <f t="shared" si="10"/>
        <v>13</v>
      </c>
      <c r="AC21" s="42">
        <f t="shared" si="10"/>
        <v>13</v>
      </c>
      <c r="AD21" s="41">
        <f t="shared" si="10"/>
        <v>13</v>
      </c>
      <c r="AE21" s="41">
        <f t="shared" si="10"/>
        <v>13</v>
      </c>
      <c r="AF21" s="42">
        <f t="shared" si="10"/>
        <v>13</v>
      </c>
      <c r="AG21" s="42">
        <f t="shared" si="10"/>
        <v>13</v>
      </c>
      <c r="AH21" s="41">
        <f t="shared" si="10"/>
        <v>13</v>
      </c>
      <c r="AI21" s="41">
        <f t="shared" si="10"/>
        <v>13</v>
      </c>
      <c r="AJ21" s="41">
        <f t="shared" si="10"/>
        <v>13</v>
      </c>
      <c r="AK21" s="41">
        <f t="shared" si="10"/>
        <v>13</v>
      </c>
      <c r="AL21" s="41">
        <f t="shared" si="10"/>
        <v>13</v>
      </c>
      <c r="AM21" s="41">
        <f t="shared" si="10"/>
        <v>13</v>
      </c>
      <c r="AN21" s="41">
        <f t="shared" si="10"/>
        <v>13</v>
      </c>
      <c r="AO21" s="41">
        <f t="shared" si="10"/>
        <v>13</v>
      </c>
      <c r="AP21" s="41">
        <f t="shared" si="10"/>
        <v>13</v>
      </c>
      <c r="AQ21" s="154">
        <f t="shared" si="10"/>
        <v>0</v>
      </c>
      <c r="AR21" s="154">
        <f t="shared" si="10"/>
        <v>0</v>
      </c>
      <c r="AS21" s="154">
        <f t="shared" si="10"/>
        <v>0</v>
      </c>
      <c r="AT21" s="154">
        <f t="shared" si="10"/>
        <v>0</v>
      </c>
      <c r="AU21" s="154">
        <f t="shared" si="10"/>
        <v>0</v>
      </c>
      <c r="AV21" s="41" t="s">
        <v>211</v>
      </c>
      <c r="AW21" s="41" t="s">
        <v>23</v>
      </c>
      <c r="AX21" s="41" t="s">
        <v>23</v>
      </c>
      <c r="AY21" s="41" t="s">
        <v>23</v>
      </c>
      <c r="AZ21" s="41" t="s">
        <v>23</v>
      </c>
      <c r="BA21" s="41" t="s">
        <v>23</v>
      </c>
      <c r="BB21" s="41" t="s">
        <v>23</v>
      </c>
      <c r="BC21" s="41" t="s">
        <v>23</v>
      </c>
      <c r="BD21" s="41" t="s">
        <v>23</v>
      </c>
      <c r="BE21" s="41">
        <f t="shared" si="2"/>
        <v>676</v>
      </c>
    </row>
    <row r="22" spans="1:57" s="50" customFormat="1" ht="13.5" thickBot="1">
      <c r="A22" s="311"/>
      <c r="B22" s="323"/>
      <c r="C22" s="323"/>
      <c r="D22" s="40" t="s">
        <v>25</v>
      </c>
      <c r="E22" s="41">
        <f aca="true" t="shared" si="11" ref="E22:U22">E24+E26+E28+E30+E32+E34+E36+E38</f>
        <v>14</v>
      </c>
      <c r="F22" s="41">
        <f t="shared" si="11"/>
        <v>12</v>
      </c>
      <c r="G22" s="41">
        <f t="shared" si="11"/>
        <v>13</v>
      </c>
      <c r="H22" s="41">
        <f t="shared" si="11"/>
        <v>12</v>
      </c>
      <c r="I22" s="41">
        <f t="shared" si="11"/>
        <v>13</v>
      </c>
      <c r="J22" s="41">
        <f t="shared" si="11"/>
        <v>12</v>
      </c>
      <c r="K22" s="41">
        <f t="shared" si="11"/>
        <v>13</v>
      </c>
      <c r="L22" s="41">
        <f t="shared" si="11"/>
        <v>12</v>
      </c>
      <c r="M22" s="41">
        <f t="shared" si="11"/>
        <v>13</v>
      </c>
      <c r="N22" s="41">
        <f t="shared" si="11"/>
        <v>12</v>
      </c>
      <c r="O22" s="41">
        <f t="shared" si="11"/>
        <v>13</v>
      </c>
      <c r="P22" s="41">
        <f t="shared" si="11"/>
        <v>12</v>
      </c>
      <c r="Q22" s="41">
        <f t="shared" si="11"/>
        <v>13</v>
      </c>
      <c r="R22" s="41">
        <f t="shared" si="11"/>
        <v>12</v>
      </c>
      <c r="S22" s="41">
        <f t="shared" si="11"/>
        <v>13</v>
      </c>
      <c r="T22" s="41">
        <f t="shared" si="11"/>
        <v>12</v>
      </c>
      <c r="U22" s="41">
        <f t="shared" si="11"/>
        <v>14</v>
      </c>
      <c r="V22" s="41" t="s">
        <v>23</v>
      </c>
      <c r="W22" s="41" t="s">
        <v>23</v>
      </c>
      <c r="X22" s="41">
        <f>X24+X26+X28+X30+X32+X34+X36+X38</f>
        <v>6</v>
      </c>
      <c r="Y22" s="41">
        <f aca="true" t="shared" si="12" ref="Y22:AU22">Y24+Y26+Y28+Y30+Y32+Y34+Y36+Y38</f>
        <v>8</v>
      </c>
      <c r="Z22" s="41">
        <f t="shared" si="12"/>
        <v>7</v>
      </c>
      <c r="AA22" s="41">
        <f t="shared" si="12"/>
        <v>7</v>
      </c>
      <c r="AB22" s="42">
        <f t="shared" si="12"/>
        <v>7</v>
      </c>
      <c r="AC22" s="42">
        <f t="shared" si="12"/>
        <v>7</v>
      </c>
      <c r="AD22" s="41">
        <f t="shared" si="12"/>
        <v>6</v>
      </c>
      <c r="AE22" s="41">
        <f t="shared" si="12"/>
        <v>7</v>
      </c>
      <c r="AF22" s="42">
        <f t="shared" si="12"/>
        <v>7</v>
      </c>
      <c r="AG22" s="42">
        <f t="shared" si="12"/>
        <v>6</v>
      </c>
      <c r="AH22" s="41">
        <f t="shared" si="12"/>
        <v>6</v>
      </c>
      <c r="AI22" s="41">
        <f t="shared" si="12"/>
        <v>7</v>
      </c>
      <c r="AJ22" s="41">
        <f t="shared" si="12"/>
        <v>6</v>
      </c>
      <c r="AK22" s="41">
        <f t="shared" si="12"/>
        <v>7</v>
      </c>
      <c r="AL22" s="41">
        <f t="shared" si="12"/>
        <v>6</v>
      </c>
      <c r="AM22" s="41">
        <f t="shared" si="12"/>
        <v>7</v>
      </c>
      <c r="AN22" s="41">
        <f t="shared" si="12"/>
        <v>6</v>
      </c>
      <c r="AO22" s="41">
        <f t="shared" si="12"/>
        <v>7</v>
      </c>
      <c r="AP22" s="194">
        <f t="shared" si="12"/>
        <v>6</v>
      </c>
      <c r="AQ22" s="154">
        <f t="shared" si="12"/>
        <v>0</v>
      </c>
      <c r="AR22" s="154">
        <f t="shared" si="12"/>
        <v>0</v>
      </c>
      <c r="AS22" s="154">
        <f t="shared" si="12"/>
        <v>0</v>
      </c>
      <c r="AT22" s="154">
        <f t="shared" si="12"/>
        <v>0</v>
      </c>
      <c r="AU22" s="154">
        <f t="shared" si="12"/>
        <v>0</v>
      </c>
      <c r="AV22" s="41" t="s">
        <v>211</v>
      </c>
      <c r="AW22" s="41" t="s">
        <v>23</v>
      </c>
      <c r="AX22" s="41" t="s">
        <v>23</v>
      </c>
      <c r="AY22" s="41" t="s">
        <v>23</v>
      </c>
      <c r="AZ22" s="41" t="s">
        <v>23</v>
      </c>
      <c r="BA22" s="41" t="s">
        <v>23</v>
      </c>
      <c r="BB22" s="41" t="s">
        <v>23</v>
      </c>
      <c r="BC22" s="41" t="s">
        <v>23</v>
      </c>
      <c r="BD22" s="41" t="s">
        <v>23</v>
      </c>
      <c r="BE22" s="41">
        <f t="shared" si="2"/>
        <v>341</v>
      </c>
    </row>
    <row r="23" spans="1:57" ht="13.5" thickBot="1">
      <c r="A23" s="311"/>
      <c r="B23" s="315" t="s">
        <v>41</v>
      </c>
      <c r="C23" s="317" t="s">
        <v>191</v>
      </c>
      <c r="D23" s="10" t="s">
        <v>22</v>
      </c>
      <c r="E23" s="11">
        <v>4</v>
      </c>
      <c r="F23" s="11">
        <v>4</v>
      </c>
      <c r="G23" s="11">
        <v>4</v>
      </c>
      <c r="H23" s="11">
        <v>4</v>
      </c>
      <c r="I23" s="11">
        <v>4</v>
      </c>
      <c r="J23" s="11">
        <v>4</v>
      </c>
      <c r="K23" s="11">
        <v>4</v>
      </c>
      <c r="L23" s="11">
        <v>4</v>
      </c>
      <c r="M23" s="11">
        <v>4</v>
      </c>
      <c r="N23" s="11">
        <v>4</v>
      </c>
      <c r="O23" s="11">
        <v>4</v>
      </c>
      <c r="P23" s="11">
        <v>4</v>
      </c>
      <c r="Q23" s="11">
        <v>4</v>
      </c>
      <c r="R23" s="11">
        <v>4</v>
      </c>
      <c r="S23" s="11">
        <v>4</v>
      </c>
      <c r="T23" s="11">
        <v>4</v>
      </c>
      <c r="U23" s="9">
        <v>4</v>
      </c>
      <c r="V23" s="11" t="s">
        <v>23</v>
      </c>
      <c r="W23" s="39" t="s">
        <v>23</v>
      </c>
      <c r="X23" s="39">
        <v>3</v>
      </c>
      <c r="Y23" s="39">
        <v>3</v>
      </c>
      <c r="Z23" s="39">
        <v>3</v>
      </c>
      <c r="AA23" s="39">
        <v>3</v>
      </c>
      <c r="AB23" s="39">
        <v>3</v>
      </c>
      <c r="AC23" s="13">
        <v>3</v>
      </c>
      <c r="AD23" s="13">
        <v>3</v>
      </c>
      <c r="AE23" s="13">
        <v>3</v>
      </c>
      <c r="AF23" s="39">
        <v>3</v>
      </c>
      <c r="AG23" s="39">
        <v>3</v>
      </c>
      <c r="AH23" s="56">
        <v>3</v>
      </c>
      <c r="AI23" s="56">
        <v>3</v>
      </c>
      <c r="AJ23" s="11">
        <v>3</v>
      </c>
      <c r="AK23" s="9">
        <v>3</v>
      </c>
      <c r="AL23" s="11">
        <v>3</v>
      </c>
      <c r="AM23" s="11">
        <v>3</v>
      </c>
      <c r="AN23" s="39">
        <v>3</v>
      </c>
      <c r="AO23" s="13">
        <v>3</v>
      </c>
      <c r="AP23" s="192">
        <v>3</v>
      </c>
      <c r="AQ23" s="164"/>
      <c r="AR23" s="154"/>
      <c r="AS23" s="154"/>
      <c r="AT23" s="154"/>
      <c r="AU23" s="155"/>
      <c r="AV23" s="41" t="s">
        <v>211</v>
      </c>
      <c r="AW23" s="10" t="s">
        <v>23</v>
      </c>
      <c r="AX23" s="10" t="s">
        <v>23</v>
      </c>
      <c r="AY23" s="10" t="s">
        <v>23</v>
      </c>
      <c r="AZ23" s="10" t="s">
        <v>23</v>
      </c>
      <c r="BA23" s="10" t="s">
        <v>23</v>
      </c>
      <c r="BB23" s="10" t="s">
        <v>23</v>
      </c>
      <c r="BC23" s="10" t="s">
        <v>23</v>
      </c>
      <c r="BD23" s="10" t="s">
        <v>23</v>
      </c>
      <c r="BE23" s="9">
        <f aca="true" t="shared" si="13" ref="BE23:BE58">SUM(E23:BD23)</f>
        <v>125</v>
      </c>
    </row>
    <row r="24" spans="1:57" ht="13.5" thickBot="1">
      <c r="A24" s="311"/>
      <c r="B24" s="324"/>
      <c r="C24" s="325"/>
      <c r="D24" s="10" t="s">
        <v>25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2</v>
      </c>
      <c r="L24" s="11">
        <v>2</v>
      </c>
      <c r="M24" s="11">
        <v>2</v>
      </c>
      <c r="N24" s="11">
        <v>2</v>
      </c>
      <c r="O24" s="11">
        <v>2</v>
      </c>
      <c r="P24" s="11">
        <v>2</v>
      </c>
      <c r="Q24" s="11">
        <v>2</v>
      </c>
      <c r="R24" s="11">
        <v>2</v>
      </c>
      <c r="S24" s="11">
        <v>2</v>
      </c>
      <c r="T24" s="11">
        <v>2</v>
      </c>
      <c r="U24" s="9">
        <v>2</v>
      </c>
      <c r="V24" s="11" t="s">
        <v>23</v>
      </c>
      <c r="W24" s="39" t="s">
        <v>23</v>
      </c>
      <c r="X24" s="15">
        <v>2</v>
      </c>
      <c r="Y24" s="15">
        <v>1</v>
      </c>
      <c r="Z24" s="15">
        <v>2</v>
      </c>
      <c r="AA24" s="15">
        <v>1</v>
      </c>
      <c r="AB24" s="15">
        <v>2</v>
      </c>
      <c r="AC24" s="49">
        <v>1</v>
      </c>
      <c r="AD24" s="49">
        <v>2</v>
      </c>
      <c r="AE24" s="49">
        <v>1</v>
      </c>
      <c r="AF24" s="15">
        <v>2</v>
      </c>
      <c r="AG24" s="15">
        <v>1</v>
      </c>
      <c r="AH24" s="58">
        <v>2</v>
      </c>
      <c r="AI24" s="58">
        <v>1</v>
      </c>
      <c r="AJ24" s="10">
        <v>2</v>
      </c>
      <c r="AK24" s="12">
        <v>1</v>
      </c>
      <c r="AL24" s="10">
        <v>2</v>
      </c>
      <c r="AM24" s="10">
        <v>1</v>
      </c>
      <c r="AN24" s="15">
        <v>2</v>
      </c>
      <c r="AO24" s="49">
        <v>1</v>
      </c>
      <c r="AP24" s="15">
        <v>2</v>
      </c>
      <c r="AQ24" s="189"/>
      <c r="AR24" s="155"/>
      <c r="AS24" s="155"/>
      <c r="AT24" s="155"/>
      <c r="AU24" s="155"/>
      <c r="AV24" s="41" t="s">
        <v>211</v>
      </c>
      <c r="AW24" s="10" t="s">
        <v>23</v>
      </c>
      <c r="AX24" s="10" t="s">
        <v>23</v>
      </c>
      <c r="AY24" s="10" t="s">
        <v>23</v>
      </c>
      <c r="AZ24" s="10" t="s">
        <v>23</v>
      </c>
      <c r="BA24" s="10" t="s">
        <v>23</v>
      </c>
      <c r="BB24" s="10" t="s">
        <v>23</v>
      </c>
      <c r="BC24" s="10" t="s">
        <v>23</v>
      </c>
      <c r="BD24" s="10" t="s">
        <v>23</v>
      </c>
      <c r="BE24" s="9">
        <f t="shared" si="13"/>
        <v>63</v>
      </c>
    </row>
    <row r="25" spans="1:57" ht="15.75" customHeight="1" thickBot="1">
      <c r="A25" s="311"/>
      <c r="B25" s="315" t="s">
        <v>42</v>
      </c>
      <c r="C25" s="317" t="s">
        <v>192</v>
      </c>
      <c r="D25" s="10" t="s">
        <v>22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4</v>
      </c>
      <c r="M25" s="11">
        <v>4</v>
      </c>
      <c r="N25" s="11">
        <v>4</v>
      </c>
      <c r="O25" s="11">
        <v>4</v>
      </c>
      <c r="P25" s="11">
        <v>4</v>
      </c>
      <c r="Q25" s="11">
        <v>4</v>
      </c>
      <c r="R25" s="11">
        <v>4</v>
      </c>
      <c r="S25" s="11">
        <v>4</v>
      </c>
      <c r="T25" s="11">
        <v>4</v>
      </c>
      <c r="U25" s="9">
        <v>4</v>
      </c>
      <c r="V25" s="11" t="s">
        <v>23</v>
      </c>
      <c r="W25" s="39" t="s">
        <v>23</v>
      </c>
      <c r="X25" s="15">
        <v>3</v>
      </c>
      <c r="Y25" s="15">
        <v>3</v>
      </c>
      <c r="Z25" s="15">
        <v>3</v>
      </c>
      <c r="AA25" s="15">
        <v>3</v>
      </c>
      <c r="AB25" s="15">
        <v>3</v>
      </c>
      <c r="AC25" s="15">
        <v>3</v>
      </c>
      <c r="AD25" s="15">
        <v>3</v>
      </c>
      <c r="AE25" s="15">
        <v>3</v>
      </c>
      <c r="AF25" s="15">
        <v>3</v>
      </c>
      <c r="AG25" s="15">
        <v>3</v>
      </c>
      <c r="AH25" s="15">
        <v>3</v>
      </c>
      <c r="AI25" s="15">
        <v>3</v>
      </c>
      <c r="AJ25" s="15">
        <v>3</v>
      </c>
      <c r="AK25" s="15">
        <v>3</v>
      </c>
      <c r="AL25" s="15">
        <v>3</v>
      </c>
      <c r="AM25" s="15">
        <v>3</v>
      </c>
      <c r="AN25" s="15">
        <v>3</v>
      </c>
      <c r="AO25" s="15">
        <v>3</v>
      </c>
      <c r="AP25" s="195">
        <v>3</v>
      </c>
      <c r="AQ25" s="189"/>
      <c r="AR25" s="155"/>
      <c r="AS25" s="155"/>
      <c r="AT25" s="155"/>
      <c r="AU25" s="155"/>
      <c r="AV25" s="41" t="s">
        <v>211</v>
      </c>
      <c r="AW25" s="10" t="s">
        <v>23</v>
      </c>
      <c r="AX25" s="10" t="s">
        <v>23</v>
      </c>
      <c r="AY25" s="10" t="s">
        <v>23</v>
      </c>
      <c r="AZ25" s="10" t="s">
        <v>23</v>
      </c>
      <c r="BA25" s="10" t="s">
        <v>23</v>
      </c>
      <c r="BB25" s="10" t="s">
        <v>23</v>
      </c>
      <c r="BC25" s="10" t="s">
        <v>23</v>
      </c>
      <c r="BD25" s="10" t="s">
        <v>23</v>
      </c>
      <c r="BE25" s="9">
        <f t="shared" si="13"/>
        <v>125</v>
      </c>
    </row>
    <row r="26" spans="1:57" ht="15.75" customHeight="1" thickBot="1">
      <c r="A26" s="311"/>
      <c r="B26" s="324"/>
      <c r="C26" s="319"/>
      <c r="D26" s="10" t="s">
        <v>25</v>
      </c>
      <c r="E26" s="11">
        <v>2</v>
      </c>
      <c r="F26" s="11">
        <v>2</v>
      </c>
      <c r="G26" s="11">
        <v>2</v>
      </c>
      <c r="H26" s="11">
        <v>2</v>
      </c>
      <c r="I26" s="11">
        <v>2</v>
      </c>
      <c r="J26" s="11">
        <v>2</v>
      </c>
      <c r="K26" s="11">
        <v>2</v>
      </c>
      <c r="L26" s="11">
        <v>2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2</v>
      </c>
      <c r="T26" s="11">
        <v>2</v>
      </c>
      <c r="U26" s="9">
        <v>2</v>
      </c>
      <c r="V26" s="11" t="s">
        <v>23</v>
      </c>
      <c r="W26" s="39" t="s">
        <v>23</v>
      </c>
      <c r="X26" s="15">
        <v>1</v>
      </c>
      <c r="Y26" s="15">
        <v>2</v>
      </c>
      <c r="Z26" s="15">
        <v>1</v>
      </c>
      <c r="AA26" s="15">
        <v>2</v>
      </c>
      <c r="AB26" s="15">
        <v>2</v>
      </c>
      <c r="AC26" s="49">
        <v>2</v>
      </c>
      <c r="AD26" s="49">
        <v>1</v>
      </c>
      <c r="AE26" s="49">
        <v>2</v>
      </c>
      <c r="AF26" s="15">
        <v>2</v>
      </c>
      <c r="AG26" s="15">
        <v>1</v>
      </c>
      <c r="AH26" s="58">
        <v>1</v>
      </c>
      <c r="AI26" s="58">
        <v>2</v>
      </c>
      <c r="AJ26" s="10">
        <v>1</v>
      </c>
      <c r="AK26" s="12">
        <v>2</v>
      </c>
      <c r="AL26" s="10">
        <v>1</v>
      </c>
      <c r="AM26" s="10">
        <v>2</v>
      </c>
      <c r="AN26" s="15">
        <v>1</v>
      </c>
      <c r="AO26" s="49">
        <v>2</v>
      </c>
      <c r="AP26" s="15">
        <v>1</v>
      </c>
      <c r="AQ26" s="189"/>
      <c r="AR26" s="155"/>
      <c r="AS26" s="155"/>
      <c r="AT26" s="155"/>
      <c r="AU26" s="155"/>
      <c r="AV26" s="41" t="s">
        <v>211</v>
      </c>
      <c r="AW26" s="10" t="s">
        <v>23</v>
      </c>
      <c r="AX26" s="10" t="s">
        <v>23</v>
      </c>
      <c r="AY26" s="10" t="s">
        <v>23</v>
      </c>
      <c r="AZ26" s="10" t="s">
        <v>23</v>
      </c>
      <c r="BA26" s="10" t="s">
        <v>23</v>
      </c>
      <c r="BB26" s="10" t="s">
        <v>23</v>
      </c>
      <c r="BC26" s="10" t="s">
        <v>23</v>
      </c>
      <c r="BD26" s="10" t="s">
        <v>23</v>
      </c>
      <c r="BE26" s="190">
        <f t="shared" si="13"/>
        <v>63</v>
      </c>
    </row>
    <row r="27" spans="1:57" ht="15.75" customHeight="1" thickBot="1">
      <c r="A27" s="311"/>
      <c r="B27" s="315" t="s">
        <v>43</v>
      </c>
      <c r="C27" s="317" t="s">
        <v>193</v>
      </c>
      <c r="D27" s="10" t="s">
        <v>22</v>
      </c>
      <c r="E27" s="11">
        <v>3</v>
      </c>
      <c r="F27" s="11">
        <v>3</v>
      </c>
      <c r="G27" s="11">
        <v>3</v>
      </c>
      <c r="H27" s="11">
        <v>3</v>
      </c>
      <c r="I27" s="11">
        <v>3</v>
      </c>
      <c r="J27" s="11">
        <v>3</v>
      </c>
      <c r="K27" s="11">
        <v>3</v>
      </c>
      <c r="L27" s="11">
        <v>3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11">
        <v>3</v>
      </c>
      <c r="S27" s="11">
        <v>3</v>
      </c>
      <c r="T27" s="11">
        <v>3</v>
      </c>
      <c r="U27" s="193">
        <v>3</v>
      </c>
      <c r="V27" s="11" t="s">
        <v>23</v>
      </c>
      <c r="W27" s="39" t="s">
        <v>23</v>
      </c>
      <c r="X27" s="15"/>
      <c r="Y27" s="15"/>
      <c r="Z27" s="15"/>
      <c r="AA27" s="15"/>
      <c r="AB27" s="15"/>
      <c r="AC27" s="49"/>
      <c r="AD27" s="49"/>
      <c r="AE27" s="49"/>
      <c r="AF27" s="15"/>
      <c r="AG27" s="15"/>
      <c r="AH27" s="58"/>
      <c r="AI27" s="58"/>
      <c r="AJ27" s="10"/>
      <c r="AK27" s="12"/>
      <c r="AL27" s="10"/>
      <c r="AM27" s="10"/>
      <c r="AN27" s="15"/>
      <c r="AO27" s="49"/>
      <c r="AP27" s="15"/>
      <c r="AQ27" s="189"/>
      <c r="AR27" s="155"/>
      <c r="AS27" s="155"/>
      <c r="AT27" s="155"/>
      <c r="AU27" s="155"/>
      <c r="AV27" s="41" t="s">
        <v>211</v>
      </c>
      <c r="AW27" s="10" t="s">
        <v>23</v>
      </c>
      <c r="AX27" s="10" t="s">
        <v>23</v>
      </c>
      <c r="AY27" s="10" t="s">
        <v>23</v>
      </c>
      <c r="AZ27" s="10" t="s">
        <v>23</v>
      </c>
      <c r="BA27" s="10" t="s">
        <v>23</v>
      </c>
      <c r="BB27" s="10" t="s">
        <v>23</v>
      </c>
      <c r="BC27" s="10" t="s">
        <v>23</v>
      </c>
      <c r="BD27" s="10" t="s">
        <v>23</v>
      </c>
      <c r="BE27" s="9">
        <f t="shared" si="13"/>
        <v>51</v>
      </c>
    </row>
    <row r="28" spans="1:57" ht="15.75" customHeight="1" thickBot="1">
      <c r="A28" s="311"/>
      <c r="B28" s="324"/>
      <c r="C28" s="319"/>
      <c r="D28" s="10" t="s">
        <v>25</v>
      </c>
      <c r="E28" s="11">
        <v>2</v>
      </c>
      <c r="F28" s="11">
        <v>2</v>
      </c>
      <c r="G28" s="11">
        <v>1</v>
      </c>
      <c r="H28" s="11">
        <v>2</v>
      </c>
      <c r="I28" s="11">
        <v>1</v>
      </c>
      <c r="J28" s="11">
        <v>2</v>
      </c>
      <c r="K28" s="11">
        <v>1</v>
      </c>
      <c r="L28" s="11">
        <v>2</v>
      </c>
      <c r="M28" s="11">
        <v>1</v>
      </c>
      <c r="N28" s="11">
        <v>2</v>
      </c>
      <c r="O28" s="11">
        <v>1</v>
      </c>
      <c r="P28" s="11">
        <v>2</v>
      </c>
      <c r="Q28" s="11">
        <v>1</v>
      </c>
      <c r="R28" s="11">
        <v>2</v>
      </c>
      <c r="S28" s="11">
        <v>1</v>
      </c>
      <c r="T28" s="11">
        <v>2</v>
      </c>
      <c r="U28" s="9">
        <v>2</v>
      </c>
      <c r="V28" s="11" t="s">
        <v>23</v>
      </c>
      <c r="W28" s="39" t="s">
        <v>23</v>
      </c>
      <c r="X28" s="15"/>
      <c r="Y28" s="15"/>
      <c r="Z28" s="15"/>
      <c r="AA28" s="15"/>
      <c r="AB28" s="15"/>
      <c r="AC28" s="49"/>
      <c r="AD28" s="49"/>
      <c r="AE28" s="49"/>
      <c r="AF28" s="15"/>
      <c r="AG28" s="15"/>
      <c r="AH28" s="58"/>
      <c r="AI28" s="58"/>
      <c r="AJ28" s="10"/>
      <c r="AK28" s="12"/>
      <c r="AL28" s="10"/>
      <c r="AM28" s="10"/>
      <c r="AN28" s="15"/>
      <c r="AO28" s="49"/>
      <c r="AP28" s="15"/>
      <c r="AQ28" s="189"/>
      <c r="AR28" s="155"/>
      <c r="AS28" s="155"/>
      <c r="AT28" s="155"/>
      <c r="AU28" s="155"/>
      <c r="AV28" s="41" t="s">
        <v>211</v>
      </c>
      <c r="AW28" s="10" t="s">
        <v>23</v>
      </c>
      <c r="AX28" s="10" t="s">
        <v>23</v>
      </c>
      <c r="AY28" s="10" t="s">
        <v>23</v>
      </c>
      <c r="AZ28" s="10" t="s">
        <v>23</v>
      </c>
      <c r="BA28" s="10" t="s">
        <v>23</v>
      </c>
      <c r="BB28" s="10" t="s">
        <v>23</v>
      </c>
      <c r="BC28" s="10" t="s">
        <v>23</v>
      </c>
      <c r="BD28" s="10" t="s">
        <v>23</v>
      </c>
      <c r="BE28" s="9">
        <f t="shared" si="13"/>
        <v>27</v>
      </c>
    </row>
    <row r="29" spans="1:57" ht="15.75" customHeight="1" thickBot="1">
      <c r="A29" s="311"/>
      <c r="B29" s="315" t="s">
        <v>44</v>
      </c>
      <c r="C29" s="317" t="s">
        <v>134</v>
      </c>
      <c r="D29" s="10" t="s">
        <v>22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11" t="s">
        <v>23</v>
      </c>
      <c r="W29" s="39" t="s">
        <v>23</v>
      </c>
      <c r="X29" s="15">
        <v>3</v>
      </c>
      <c r="Y29" s="15">
        <v>3</v>
      </c>
      <c r="Z29" s="15">
        <v>3</v>
      </c>
      <c r="AA29" s="15">
        <v>3</v>
      </c>
      <c r="AB29" s="15">
        <v>2</v>
      </c>
      <c r="AC29" s="15">
        <v>2</v>
      </c>
      <c r="AD29" s="15">
        <v>2</v>
      </c>
      <c r="AE29" s="15">
        <v>2</v>
      </c>
      <c r="AF29" s="15">
        <v>2</v>
      </c>
      <c r="AG29" s="15">
        <v>2</v>
      </c>
      <c r="AH29" s="15">
        <v>2</v>
      </c>
      <c r="AI29" s="15">
        <v>2</v>
      </c>
      <c r="AJ29" s="15">
        <v>2</v>
      </c>
      <c r="AK29" s="15">
        <v>2</v>
      </c>
      <c r="AL29" s="15">
        <v>2</v>
      </c>
      <c r="AM29" s="15">
        <v>2</v>
      </c>
      <c r="AN29" s="15">
        <v>2</v>
      </c>
      <c r="AO29" s="15">
        <v>2</v>
      </c>
      <c r="AP29" s="195">
        <v>2</v>
      </c>
      <c r="AQ29" s="189"/>
      <c r="AR29" s="155"/>
      <c r="AS29" s="155"/>
      <c r="AT29" s="155"/>
      <c r="AU29" s="155"/>
      <c r="AV29" s="41" t="s">
        <v>211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13"/>
        <v>42</v>
      </c>
    </row>
    <row r="30" spans="1:57" ht="15.75" customHeight="1" thickBot="1">
      <c r="A30" s="311"/>
      <c r="B30" s="324"/>
      <c r="C30" s="319"/>
      <c r="D30" s="10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9"/>
      <c r="V30" s="11" t="s">
        <v>23</v>
      </c>
      <c r="W30" s="39" t="s">
        <v>23</v>
      </c>
      <c r="X30" s="15">
        <v>1</v>
      </c>
      <c r="Y30" s="15">
        <v>2</v>
      </c>
      <c r="Z30" s="15">
        <v>2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1</v>
      </c>
      <c r="AG30" s="15">
        <v>1</v>
      </c>
      <c r="AH30" s="15">
        <v>1</v>
      </c>
      <c r="AI30" s="15">
        <v>1</v>
      </c>
      <c r="AJ30" s="15">
        <v>1</v>
      </c>
      <c r="AK30" s="15">
        <v>1</v>
      </c>
      <c r="AL30" s="15">
        <v>1</v>
      </c>
      <c r="AM30" s="15">
        <v>1</v>
      </c>
      <c r="AN30" s="15">
        <v>1</v>
      </c>
      <c r="AO30" s="15">
        <v>1</v>
      </c>
      <c r="AP30" s="15">
        <v>1</v>
      </c>
      <c r="AQ30" s="189"/>
      <c r="AR30" s="155"/>
      <c r="AS30" s="155"/>
      <c r="AT30" s="155"/>
      <c r="AU30" s="155"/>
      <c r="AV30" s="41" t="s">
        <v>211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13"/>
        <v>21</v>
      </c>
    </row>
    <row r="31" spans="1:57" ht="15.75" customHeight="1" thickBot="1">
      <c r="A31" s="311"/>
      <c r="B31" s="315" t="s">
        <v>45</v>
      </c>
      <c r="C31" s="315" t="s">
        <v>46</v>
      </c>
      <c r="D31" s="10" t="s">
        <v>22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9">
        <v>1</v>
      </c>
      <c r="V31" s="11" t="s">
        <v>23</v>
      </c>
      <c r="W31" s="39" t="s">
        <v>23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49">
        <v>1</v>
      </c>
      <c r="AD31" s="49">
        <v>1</v>
      </c>
      <c r="AE31" s="49">
        <v>1</v>
      </c>
      <c r="AF31" s="15">
        <v>1</v>
      </c>
      <c r="AG31" s="15">
        <v>1</v>
      </c>
      <c r="AH31" s="58">
        <v>1</v>
      </c>
      <c r="AI31" s="58">
        <v>1</v>
      </c>
      <c r="AJ31" s="10">
        <v>1</v>
      </c>
      <c r="AK31" s="12">
        <v>1</v>
      </c>
      <c r="AL31" s="10">
        <v>1</v>
      </c>
      <c r="AM31" s="10">
        <v>1</v>
      </c>
      <c r="AN31" s="15">
        <v>1</v>
      </c>
      <c r="AO31" s="49">
        <v>1</v>
      </c>
      <c r="AP31" s="15">
        <v>1</v>
      </c>
      <c r="AQ31" s="189"/>
      <c r="AR31" s="155"/>
      <c r="AS31" s="155"/>
      <c r="AT31" s="155"/>
      <c r="AU31" s="155"/>
      <c r="AV31" s="41" t="s">
        <v>211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13"/>
        <v>36</v>
      </c>
    </row>
    <row r="32" spans="1:57" ht="15.75" customHeight="1" thickBot="1">
      <c r="A32" s="311"/>
      <c r="B32" s="324"/>
      <c r="C32" s="316"/>
      <c r="D32" s="10" t="s">
        <v>25</v>
      </c>
      <c r="E32" s="11">
        <v>1</v>
      </c>
      <c r="F32" s="11">
        <v>0</v>
      </c>
      <c r="G32" s="11">
        <v>1</v>
      </c>
      <c r="H32" s="11">
        <v>0</v>
      </c>
      <c r="I32" s="11">
        <v>1</v>
      </c>
      <c r="J32" s="11">
        <v>0</v>
      </c>
      <c r="K32" s="11">
        <v>1</v>
      </c>
      <c r="L32" s="11">
        <v>0</v>
      </c>
      <c r="M32" s="11">
        <v>1</v>
      </c>
      <c r="N32" s="11">
        <v>0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0</v>
      </c>
      <c r="U32" s="9">
        <v>1</v>
      </c>
      <c r="V32" s="11" t="s">
        <v>23</v>
      </c>
      <c r="W32" s="39" t="s">
        <v>23</v>
      </c>
      <c r="X32" s="15">
        <v>0</v>
      </c>
      <c r="Y32" s="15">
        <v>1</v>
      </c>
      <c r="Z32" s="15">
        <v>0</v>
      </c>
      <c r="AA32" s="15">
        <v>1</v>
      </c>
      <c r="AB32" s="15">
        <v>0</v>
      </c>
      <c r="AC32" s="49">
        <v>1</v>
      </c>
      <c r="AD32" s="49">
        <v>0</v>
      </c>
      <c r="AE32" s="49">
        <v>1</v>
      </c>
      <c r="AF32" s="15">
        <v>0</v>
      </c>
      <c r="AG32" s="15">
        <v>1</v>
      </c>
      <c r="AH32" s="58">
        <v>0</v>
      </c>
      <c r="AI32" s="58">
        <v>1</v>
      </c>
      <c r="AJ32" s="10">
        <v>0</v>
      </c>
      <c r="AK32" s="12">
        <v>1</v>
      </c>
      <c r="AL32" s="10">
        <v>0</v>
      </c>
      <c r="AM32" s="10">
        <v>1</v>
      </c>
      <c r="AN32" s="15">
        <v>0</v>
      </c>
      <c r="AO32" s="49">
        <v>1</v>
      </c>
      <c r="AP32" s="15">
        <v>0</v>
      </c>
      <c r="AQ32" s="189"/>
      <c r="AR32" s="155"/>
      <c r="AS32" s="155"/>
      <c r="AT32" s="155"/>
      <c r="AU32" s="155"/>
      <c r="AV32" s="41" t="s">
        <v>211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13"/>
        <v>18</v>
      </c>
    </row>
    <row r="33" spans="1:57" ht="15.75" customHeight="1" thickBot="1">
      <c r="A33" s="311"/>
      <c r="B33" s="315" t="s">
        <v>145</v>
      </c>
      <c r="C33" s="317" t="s">
        <v>194</v>
      </c>
      <c r="D33" s="10" t="s">
        <v>22</v>
      </c>
      <c r="E33" s="11">
        <v>5</v>
      </c>
      <c r="F33" s="11">
        <v>5</v>
      </c>
      <c r="G33" s="11">
        <v>5</v>
      </c>
      <c r="H33" s="11">
        <v>5</v>
      </c>
      <c r="I33" s="11">
        <v>5</v>
      </c>
      <c r="J33" s="11">
        <v>5</v>
      </c>
      <c r="K33" s="11">
        <v>5</v>
      </c>
      <c r="L33" s="11">
        <v>5</v>
      </c>
      <c r="M33" s="11">
        <v>5</v>
      </c>
      <c r="N33" s="11">
        <v>5</v>
      </c>
      <c r="O33" s="11">
        <v>5</v>
      </c>
      <c r="P33" s="11">
        <v>5</v>
      </c>
      <c r="Q33" s="11">
        <v>5</v>
      </c>
      <c r="R33" s="11">
        <v>5</v>
      </c>
      <c r="S33" s="11">
        <v>5</v>
      </c>
      <c r="T33" s="11">
        <v>5</v>
      </c>
      <c r="U33" s="193">
        <v>5</v>
      </c>
      <c r="V33" s="11" t="s">
        <v>23</v>
      </c>
      <c r="W33" s="39" t="s">
        <v>23</v>
      </c>
      <c r="X33" s="15"/>
      <c r="Y33" s="15"/>
      <c r="Z33" s="15"/>
      <c r="AA33" s="15"/>
      <c r="AB33" s="15"/>
      <c r="AC33" s="49"/>
      <c r="AD33" s="49"/>
      <c r="AE33" s="49"/>
      <c r="AF33" s="15"/>
      <c r="AG33" s="15"/>
      <c r="AH33" s="58"/>
      <c r="AI33" s="58"/>
      <c r="AJ33" s="10"/>
      <c r="AK33" s="12"/>
      <c r="AL33" s="10"/>
      <c r="AM33" s="10"/>
      <c r="AN33" s="15"/>
      <c r="AO33" s="49"/>
      <c r="AP33" s="15"/>
      <c r="AQ33" s="189"/>
      <c r="AR33" s="155"/>
      <c r="AS33" s="155"/>
      <c r="AT33" s="155"/>
      <c r="AU33" s="155"/>
      <c r="AV33" s="41" t="s">
        <v>211</v>
      </c>
      <c r="AW33" s="10" t="s">
        <v>23</v>
      </c>
      <c r="AX33" s="10" t="s">
        <v>23</v>
      </c>
      <c r="AY33" s="10" t="s">
        <v>23</v>
      </c>
      <c r="AZ33" s="10" t="s">
        <v>23</v>
      </c>
      <c r="BA33" s="10" t="s">
        <v>23</v>
      </c>
      <c r="BB33" s="10" t="s">
        <v>23</v>
      </c>
      <c r="BC33" s="10" t="s">
        <v>23</v>
      </c>
      <c r="BD33" s="10" t="s">
        <v>23</v>
      </c>
      <c r="BE33" s="9">
        <f t="shared" si="13"/>
        <v>85</v>
      </c>
    </row>
    <row r="34" spans="1:57" ht="15.75" customHeight="1" thickBot="1">
      <c r="A34" s="311"/>
      <c r="B34" s="324"/>
      <c r="C34" s="319"/>
      <c r="D34" s="10" t="s">
        <v>25</v>
      </c>
      <c r="E34" s="11">
        <v>3</v>
      </c>
      <c r="F34" s="11">
        <v>2</v>
      </c>
      <c r="G34" s="11">
        <v>3</v>
      </c>
      <c r="H34" s="11">
        <v>2</v>
      </c>
      <c r="I34" s="11">
        <v>3</v>
      </c>
      <c r="J34" s="11">
        <v>2</v>
      </c>
      <c r="K34" s="11">
        <v>3</v>
      </c>
      <c r="L34" s="11">
        <v>2</v>
      </c>
      <c r="M34" s="11">
        <v>3</v>
      </c>
      <c r="N34" s="11">
        <v>2</v>
      </c>
      <c r="O34" s="11">
        <v>3</v>
      </c>
      <c r="P34" s="11">
        <v>2</v>
      </c>
      <c r="Q34" s="11">
        <v>3</v>
      </c>
      <c r="R34" s="11">
        <v>2</v>
      </c>
      <c r="S34" s="11">
        <v>3</v>
      </c>
      <c r="T34" s="11">
        <v>2</v>
      </c>
      <c r="U34" s="9">
        <v>3</v>
      </c>
      <c r="V34" s="11" t="s">
        <v>23</v>
      </c>
      <c r="W34" s="39" t="s">
        <v>23</v>
      </c>
      <c r="X34" s="15"/>
      <c r="Y34" s="15"/>
      <c r="Z34" s="15"/>
      <c r="AA34" s="15"/>
      <c r="AB34" s="15"/>
      <c r="AC34" s="49"/>
      <c r="AD34" s="49"/>
      <c r="AE34" s="49"/>
      <c r="AF34" s="15"/>
      <c r="AG34" s="15"/>
      <c r="AH34" s="58"/>
      <c r="AI34" s="58"/>
      <c r="AJ34" s="10"/>
      <c r="AK34" s="12"/>
      <c r="AL34" s="10"/>
      <c r="AM34" s="10"/>
      <c r="AN34" s="15"/>
      <c r="AO34" s="49"/>
      <c r="AP34" s="15"/>
      <c r="AQ34" s="189"/>
      <c r="AR34" s="155"/>
      <c r="AS34" s="155"/>
      <c r="AT34" s="155"/>
      <c r="AU34" s="155"/>
      <c r="AV34" s="41" t="s">
        <v>211</v>
      </c>
      <c r="AW34" s="10" t="s">
        <v>23</v>
      </c>
      <c r="AX34" s="10" t="s">
        <v>23</v>
      </c>
      <c r="AY34" s="10" t="s">
        <v>23</v>
      </c>
      <c r="AZ34" s="10" t="s">
        <v>23</v>
      </c>
      <c r="BA34" s="10" t="s">
        <v>23</v>
      </c>
      <c r="BB34" s="10" t="s">
        <v>23</v>
      </c>
      <c r="BC34" s="10" t="s">
        <v>23</v>
      </c>
      <c r="BD34" s="10" t="s">
        <v>23</v>
      </c>
      <c r="BE34" s="9">
        <f t="shared" si="13"/>
        <v>43</v>
      </c>
    </row>
    <row r="35" spans="1:57" ht="13.5" thickBot="1">
      <c r="A35" s="311"/>
      <c r="B35" s="326" t="s">
        <v>144</v>
      </c>
      <c r="C35" s="317" t="s">
        <v>195</v>
      </c>
      <c r="D35" s="10" t="s">
        <v>22</v>
      </c>
      <c r="E35" s="11">
        <v>4</v>
      </c>
      <c r="F35" s="11">
        <v>4</v>
      </c>
      <c r="G35" s="11">
        <v>4</v>
      </c>
      <c r="H35" s="11">
        <v>4</v>
      </c>
      <c r="I35" s="11">
        <v>4</v>
      </c>
      <c r="J35" s="11">
        <v>4</v>
      </c>
      <c r="K35" s="11">
        <v>4</v>
      </c>
      <c r="L35" s="11">
        <v>4</v>
      </c>
      <c r="M35" s="11">
        <v>4</v>
      </c>
      <c r="N35" s="11">
        <v>4</v>
      </c>
      <c r="O35" s="11">
        <v>4</v>
      </c>
      <c r="P35" s="11">
        <v>4</v>
      </c>
      <c r="Q35" s="11">
        <v>4</v>
      </c>
      <c r="R35" s="11">
        <v>4</v>
      </c>
      <c r="S35" s="11">
        <v>4</v>
      </c>
      <c r="T35" s="11">
        <v>4</v>
      </c>
      <c r="U35" s="9">
        <v>4</v>
      </c>
      <c r="V35" s="11" t="s">
        <v>23</v>
      </c>
      <c r="W35" s="39" t="s">
        <v>23</v>
      </c>
      <c r="X35" s="39">
        <v>4</v>
      </c>
      <c r="Y35" s="39">
        <v>4</v>
      </c>
      <c r="Z35" s="39">
        <v>4</v>
      </c>
      <c r="AA35" s="39">
        <v>4</v>
      </c>
      <c r="AB35" s="39">
        <v>4</v>
      </c>
      <c r="AC35" s="39">
        <v>4</v>
      </c>
      <c r="AD35" s="39">
        <v>4</v>
      </c>
      <c r="AE35" s="39">
        <v>4</v>
      </c>
      <c r="AF35" s="39">
        <v>4</v>
      </c>
      <c r="AG35" s="39">
        <v>4</v>
      </c>
      <c r="AH35" s="39">
        <v>4</v>
      </c>
      <c r="AI35" s="39">
        <v>4</v>
      </c>
      <c r="AJ35" s="39">
        <v>4</v>
      </c>
      <c r="AK35" s="39">
        <v>4</v>
      </c>
      <c r="AL35" s="39">
        <v>4</v>
      </c>
      <c r="AM35" s="39">
        <v>4</v>
      </c>
      <c r="AN35" s="39">
        <v>4</v>
      </c>
      <c r="AO35" s="39">
        <v>4</v>
      </c>
      <c r="AP35" s="39">
        <v>4</v>
      </c>
      <c r="AQ35" s="164"/>
      <c r="AR35" s="154"/>
      <c r="AS35" s="154"/>
      <c r="AT35" s="154"/>
      <c r="AU35" s="155"/>
      <c r="AV35" s="193" t="s">
        <v>24</v>
      </c>
      <c r="AW35" s="10" t="s">
        <v>23</v>
      </c>
      <c r="AX35" s="10" t="s">
        <v>23</v>
      </c>
      <c r="AY35" s="10" t="s">
        <v>23</v>
      </c>
      <c r="AZ35" s="10" t="s">
        <v>23</v>
      </c>
      <c r="BA35" s="10" t="s">
        <v>23</v>
      </c>
      <c r="BB35" s="10" t="s">
        <v>23</v>
      </c>
      <c r="BC35" s="10" t="s">
        <v>23</v>
      </c>
      <c r="BD35" s="10" t="s">
        <v>23</v>
      </c>
      <c r="BE35" s="9">
        <f t="shared" si="13"/>
        <v>144</v>
      </c>
    </row>
    <row r="36" spans="1:57" ht="13.5" thickBot="1">
      <c r="A36" s="311"/>
      <c r="B36" s="326"/>
      <c r="C36" s="319"/>
      <c r="D36" s="10" t="s">
        <v>25</v>
      </c>
      <c r="E36" s="11">
        <v>2</v>
      </c>
      <c r="F36" s="11">
        <v>2</v>
      </c>
      <c r="G36" s="11">
        <v>2</v>
      </c>
      <c r="H36" s="11">
        <v>2</v>
      </c>
      <c r="I36" s="11">
        <v>2</v>
      </c>
      <c r="J36" s="11">
        <v>2</v>
      </c>
      <c r="K36" s="11">
        <v>2</v>
      </c>
      <c r="L36" s="11">
        <v>2</v>
      </c>
      <c r="M36" s="11">
        <v>2</v>
      </c>
      <c r="N36" s="11">
        <v>2</v>
      </c>
      <c r="O36" s="11">
        <v>2</v>
      </c>
      <c r="P36" s="11">
        <v>2</v>
      </c>
      <c r="Q36" s="11">
        <v>2</v>
      </c>
      <c r="R36" s="11">
        <v>2</v>
      </c>
      <c r="S36" s="11">
        <v>2</v>
      </c>
      <c r="T36" s="11">
        <v>2</v>
      </c>
      <c r="U36" s="9">
        <v>2</v>
      </c>
      <c r="V36" s="11" t="s">
        <v>23</v>
      </c>
      <c r="W36" s="39" t="s">
        <v>23</v>
      </c>
      <c r="X36" s="15">
        <v>2</v>
      </c>
      <c r="Y36" s="15">
        <v>2</v>
      </c>
      <c r="Z36" s="15">
        <v>2</v>
      </c>
      <c r="AA36" s="15">
        <v>2</v>
      </c>
      <c r="AB36" s="15">
        <v>2</v>
      </c>
      <c r="AC36" s="15">
        <v>2</v>
      </c>
      <c r="AD36" s="15">
        <v>2</v>
      </c>
      <c r="AE36" s="15">
        <v>2</v>
      </c>
      <c r="AF36" s="15">
        <v>2</v>
      </c>
      <c r="AG36" s="15">
        <v>2</v>
      </c>
      <c r="AH36" s="15">
        <v>2</v>
      </c>
      <c r="AI36" s="15">
        <v>2</v>
      </c>
      <c r="AJ36" s="15">
        <v>2</v>
      </c>
      <c r="AK36" s="15">
        <v>2</v>
      </c>
      <c r="AL36" s="15">
        <v>2</v>
      </c>
      <c r="AM36" s="15">
        <v>2</v>
      </c>
      <c r="AN36" s="15">
        <v>2</v>
      </c>
      <c r="AO36" s="15">
        <v>2</v>
      </c>
      <c r="AP36" s="15">
        <v>2</v>
      </c>
      <c r="AQ36" s="189"/>
      <c r="AR36" s="155"/>
      <c r="AS36" s="155"/>
      <c r="AT36" s="155"/>
      <c r="AU36" s="155"/>
      <c r="AV36" s="41" t="s">
        <v>211</v>
      </c>
      <c r="AW36" s="10" t="s">
        <v>23</v>
      </c>
      <c r="AX36" s="10" t="s">
        <v>23</v>
      </c>
      <c r="AY36" s="10" t="s">
        <v>23</v>
      </c>
      <c r="AZ36" s="10" t="s">
        <v>23</v>
      </c>
      <c r="BA36" s="10" t="s">
        <v>23</v>
      </c>
      <c r="BB36" s="10" t="s">
        <v>23</v>
      </c>
      <c r="BC36" s="10" t="s">
        <v>23</v>
      </c>
      <c r="BD36" s="10" t="s">
        <v>23</v>
      </c>
      <c r="BE36" s="9">
        <f t="shared" si="13"/>
        <v>72</v>
      </c>
    </row>
    <row r="37" spans="1:57" ht="13.5" customHeight="1" thickBot="1">
      <c r="A37" s="311"/>
      <c r="B37" s="324" t="s">
        <v>154</v>
      </c>
      <c r="C37" s="315" t="s">
        <v>196</v>
      </c>
      <c r="D37" s="10" t="s">
        <v>22</v>
      </c>
      <c r="E37" s="11">
        <v>4</v>
      </c>
      <c r="F37" s="11">
        <v>4</v>
      </c>
      <c r="G37" s="11">
        <v>4</v>
      </c>
      <c r="H37" s="11">
        <v>4</v>
      </c>
      <c r="I37" s="11">
        <v>4</v>
      </c>
      <c r="J37" s="11">
        <v>4</v>
      </c>
      <c r="K37" s="11">
        <v>4</v>
      </c>
      <c r="L37" s="11">
        <v>4</v>
      </c>
      <c r="M37" s="11">
        <v>4</v>
      </c>
      <c r="N37" s="11">
        <v>4</v>
      </c>
      <c r="O37" s="11">
        <v>4</v>
      </c>
      <c r="P37" s="11">
        <v>4</v>
      </c>
      <c r="Q37" s="11">
        <v>4</v>
      </c>
      <c r="R37" s="11">
        <v>4</v>
      </c>
      <c r="S37" s="11">
        <v>4</v>
      </c>
      <c r="T37" s="11">
        <v>4</v>
      </c>
      <c r="U37" s="193">
        <v>4</v>
      </c>
      <c r="V37" s="11" t="s">
        <v>23</v>
      </c>
      <c r="W37" s="39" t="s">
        <v>23</v>
      </c>
      <c r="X37" s="15"/>
      <c r="Y37" s="39"/>
      <c r="Z37" s="39"/>
      <c r="AA37" s="39"/>
      <c r="AB37" s="39"/>
      <c r="AC37" s="13"/>
      <c r="AD37" s="13"/>
      <c r="AE37" s="13"/>
      <c r="AF37" s="39"/>
      <c r="AG37" s="39"/>
      <c r="AH37" s="56"/>
      <c r="AI37" s="56"/>
      <c r="AJ37" s="11"/>
      <c r="AK37" s="9"/>
      <c r="AL37" s="11"/>
      <c r="AM37" s="11"/>
      <c r="AN37" s="39"/>
      <c r="AO37" s="13"/>
      <c r="AP37" s="39"/>
      <c r="AQ37" s="164"/>
      <c r="AR37" s="154"/>
      <c r="AS37" s="154"/>
      <c r="AT37" s="154"/>
      <c r="AU37" s="155"/>
      <c r="AV37" s="41" t="s">
        <v>211</v>
      </c>
      <c r="AW37" s="10" t="s">
        <v>23</v>
      </c>
      <c r="AX37" s="10" t="s">
        <v>23</v>
      </c>
      <c r="AY37" s="10" t="s">
        <v>23</v>
      </c>
      <c r="AZ37" s="10" t="s">
        <v>23</v>
      </c>
      <c r="BA37" s="10" t="s">
        <v>23</v>
      </c>
      <c r="BB37" s="10" t="s">
        <v>23</v>
      </c>
      <c r="BC37" s="10" t="s">
        <v>23</v>
      </c>
      <c r="BD37" s="10" t="s">
        <v>23</v>
      </c>
      <c r="BE37" s="9">
        <f t="shared" si="13"/>
        <v>68</v>
      </c>
    </row>
    <row r="38" spans="1:57" ht="13.5" thickBot="1">
      <c r="A38" s="311"/>
      <c r="B38" s="316"/>
      <c r="C38" s="316"/>
      <c r="D38" s="10" t="s">
        <v>25</v>
      </c>
      <c r="E38" s="11">
        <v>2</v>
      </c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2</v>
      </c>
      <c r="P38" s="11">
        <v>2</v>
      </c>
      <c r="Q38" s="11">
        <v>2</v>
      </c>
      <c r="R38" s="11">
        <v>2</v>
      </c>
      <c r="S38" s="11">
        <v>2</v>
      </c>
      <c r="T38" s="11">
        <v>2</v>
      </c>
      <c r="U38" s="9">
        <v>2</v>
      </c>
      <c r="V38" s="11" t="s">
        <v>23</v>
      </c>
      <c r="W38" s="39" t="s">
        <v>23</v>
      </c>
      <c r="X38" s="39"/>
      <c r="Y38" s="39"/>
      <c r="Z38" s="39"/>
      <c r="AA38" s="39"/>
      <c r="AB38" s="39"/>
      <c r="AC38" s="13"/>
      <c r="AD38" s="13"/>
      <c r="AE38" s="13"/>
      <c r="AF38" s="39"/>
      <c r="AG38" s="39"/>
      <c r="AH38" s="56"/>
      <c r="AI38" s="56"/>
      <c r="AJ38" s="11"/>
      <c r="AK38" s="9"/>
      <c r="AL38" s="11"/>
      <c r="AM38" s="11"/>
      <c r="AN38" s="39"/>
      <c r="AO38" s="13"/>
      <c r="AP38" s="39"/>
      <c r="AQ38" s="164"/>
      <c r="AR38" s="154"/>
      <c r="AS38" s="154"/>
      <c r="AT38" s="154"/>
      <c r="AU38" s="155"/>
      <c r="AV38" s="41" t="s">
        <v>211</v>
      </c>
      <c r="AW38" s="10" t="s">
        <v>23</v>
      </c>
      <c r="AX38" s="10" t="s">
        <v>23</v>
      </c>
      <c r="AY38" s="10" t="s">
        <v>23</v>
      </c>
      <c r="AZ38" s="10" t="s">
        <v>23</v>
      </c>
      <c r="BA38" s="10" t="s">
        <v>23</v>
      </c>
      <c r="BB38" s="10" t="s">
        <v>23</v>
      </c>
      <c r="BC38" s="10" t="s">
        <v>23</v>
      </c>
      <c r="BD38" s="10" t="s">
        <v>23</v>
      </c>
      <c r="BE38" s="9">
        <f t="shared" si="13"/>
        <v>34</v>
      </c>
    </row>
    <row r="39" spans="1:57" ht="20.25" customHeight="1" hidden="1" thickBot="1">
      <c r="A39" s="311"/>
      <c r="B39" s="322" t="s">
        <v>47</v>
      </c>
      <c r="C39" s="96" t="s">
        <v>48</v>
      </c>
      <c r="D39" s="7" t="s">
        <v>22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55"/>
      <c r="AI39" s="55"/>
      <c r="AJ39" s="8"/>
      <c r="AK39" s="8"/>
      <c r="AL39" s="8"/>
      <c r="AM39" s="8"/>
      <c r="AN39" s="38"/>
      <c r="AO39" s="38"/>
      <c r="AP39" s="38"/>
      <c r="AQ39" s="38"/>
      <c r="AR39" s="8"/>
      <c r="AS39" s="8"/>
      <c r="AT39" s="8"/>
      <c r="AU39" s="8"/>
      <c r="AV39" s="41" t="s">
        <v>211</v>
      </c>
      <c r="AW39" s="8"/>
      <c r="AX39" s="8"/>
      <c r="AY39" s="8"/>
      <c r="AZ39" s="8"/>
      <c r="BA39" s="8"/>
      <c r="BB39" s="8"/>
      <c r="BC39" s="8"/>
      <c r="BD39" s="8"/>
      <c r="BE39" s="9">
        <f t="shared" si="13"/>
        <v>0</v>
      </c>
    </row>
    <row r="40" spans="1:57" ht="6" customHeight="1" hidden="1" thickBot="1">
      <c r="A40" s="311"/>
      <c r="B40" s="323"/>
      <c r="C40" s="97" t="s">
        <v>40</v>
      </c>
      <c r="D40" s="7" t="s">
        <v>25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55"/>
      <c r="AI40" s="55"/>
      <c r="AJ40" s="8"/>
      <c r="AK40" s="8"/>
      <c r="AL40" s="8"/>
      <c r="AM40" s="8"/>
      <c r="AN40" s="38"/>
      <c r="AO40" s="38"/>
      <c r="AP40" s="38"/>
      <c r="AQ40" s="38"/>
      <c r="AR40" s="8"/>
      <c r="AS40" s="8"/>
      <c r="AT40" s="8"/>
      <c r="AU40" s="8"/>
      <c r="AV40" s="41" t="s">
        <v>211</v>
      </c>
      <c r="AW40" s="8"/>
      <c r="AX40" s="8"/>
      <c r="AY40" s="8"/>
      <c r="AZ40" s="8"/>
      <c r="BA40" s="8"/>
      <c r="BB40" s="8"/>
      <c r="BC40" s="8"/>
      <c r="BD40" s="8"/>
      <c r="BE40" s="9">
        <f t="shared" si="13"/>
        <v>0</v>
      </c>
    </row>
    <row r="41" spans="1:57" s="51" customFormat="1" ht="19.5" customHeight="1" thickBot="1">
      <c r="A41" s="311"/>
      <c r="B41" s="327" t="s">
        <v>49</v>
      </c>
      <c r="C41" s="327" t="s">
        <v>50</v>
      </c>
      <c r="D41" s="143" t="s">
        <v>22</v>
      </c>
      <c r="E41" s="144">
        <f aca="true" t="shared" si="14" ref="E41:U41">E43+E48+E54</f>
        <v>4</v>
      </c>
      <c r="F41" s="144">
        <f t="shared" si="14"/>
        <v>4</v>
      </c>
      <c r="G41" s="144">
        <f t="shared" si="14"/>
        <v>4</v>
      </c>
      <c r="H41" s="144">
        <f t="shared" si="14"/>
        <v>4</v>
      </c>
      <c r="I41" s="144">
        <f t="shared" si="14"/>
        <v>4</v>
      </c>
      <c r="J41" s="144">
        <f t="shared" si="14"/>
        <v>4</v>
      </c>
      <c r="K41" s="144">
        <f t="shared" si="14"/>
        <v>4</v>
      </c>
      <c r="L41" s="144">
        <f t="shared" si="14"/>
        <v>4</v>
      </c>
      <c r="M41" s="144">
        <f t="shared" si="14"/>
        <v>4</v>
      </c>
      <c r="N41" s="144">
        <f t="shared" si="14"/>
        <v>4</v>
      </c>
      <c r="O41" s="144">
        <f t="shared" si="14"/>
        <v>4</v>
      </c>
      <c r="P41" s="144">
        <f t="shared" si="14"/>
        <v>4</v>
      </c>
      <c r="Q41" s="144">
        <f t="shared" si="14"/>
        <v>4</v>
      </c>
      <c r="R41" s="144">
        <f t="shared" si="14"/>
        <v>4</v>
      </c>
      <c r="S41" s="144">
        <f t="shared" si="14"/>
        <v>5</v>
      </c>
      <c r="T41" s="144">
        <f t="shared" si="14"/>
        <v>5</v>
      </c>
      <c r="U41" s="144">
        <f t="shared" si="14"/>
        <v>5</v>
      </c>
      <c r="V41" s="144" t="s">
        <v>23</v>
      </c>
      <c r="W41" s="144" t="s">
        <v>23</v>
      </c>
      <c r="X41" s="144">
        <f aca="true" t="shared" si="15" ref="X41:AU41">X43+X48+X54</f>
        <v>16</v>
      </c>
      <c r="Y41" s="144">
        <f t="shared" si="15"/>
        <v>16</v>
      </c>
      <c r="Z41" s="144">
        <f t="shared" si="15"/>
        <v>16</v>
      </c>
      <c r="AA41" s="144">
        <f t="shared" si="15"/>
        <v>16</v>
      </c>
      <c r="AB41" s="191">
        <f t="shared" si="15"/>
        <v>17</v>
      </c>
      <c r="AC41" s="191">
        <f t="shared" si="15"/>
        <v>17</v>
      </c>
      <c r="AD41" s="144">
        <f t="shared" si="15"/>
        <v>17</v>
      </c>
      <c r="AE41" s="144">
        <f t="shared" si="15"/>
        <v>17</v>
      </c>
      <c r="AF41" s="191">
        <f t="shared" si="15"/>
        <v>16</v>
      </c>
      <c r="AG41" s="191">
        <f t="shared" si="15"/>
        <v>16</v>
      </c>
      <c r="AH41" s="144">
        <f t="shared" si="15"/>
        <v>17</v>
      </c>
      <c r="AI41" s="144">
        <f t="shared" si="15"/>
        <v>17</v>
      </c>
      <c r="AJ41" s="144">
        <f t="shared" si="15"/>
        <v>17</v>
      </c>
      <c r="AK41" s="144">
        <f t="shared" si="15"/>
        <v>17</v>
      </c>
      <c r="AL41" s="144">
        <f t="shared" si="15"/>
        <v>17</v>
      </c>
      <c r="AM41" s="144">
        <f t="shared" si="15"/>
        <v>17</v>
      </c>
      <c r="AN41" s="144">
        <f t="shared" si="15"/>
        <v>17</v>
      </c>
      <c r="AO41" s="144">
        <f t="shared" si="15"/>
        <v>17</v>
      </c>
      <c r="AP41" s="144">
        <f t="shared" si="15"/>
        <v>17</v>
      </c>
      <c r="AQ41" s="144">
        <f t="shared" si="15"/>
        <v>36</v>
      </c>
      <c r="AR41" s="144">
        <f t="shared" si="15"/>
        <v>36</v>
      </c>
      <c r="AS41" s="144">
        <f t="shared" si="15"/>
        <v>36</v>
      </c>
      <c r="AT41" s="144">
        <f t="shared" si="15"/>
        <v>36</v>
      </c>
      <c r="AU41" s="144">
        <f t="shared" si="15"/>
        <v>36</v>
      </c>
      <c r="AV41" s="144" t="s">
        <v>211</v>
      </c>
      <c r="AW41" s="144" t="s">
        <v>23</v>
      </c>
      <c r="AX41" s="144" t="s">
        <v>23</v>
      </c>
      <c r="AY41" s="144" t="s">
        <v>23</v>
      </c>
      <c r="AZ41" s="144" t="s">
        <v>23</v>
      </c>
      <c r="BA41" s="144" t="s">
        <v>23</v>
      </c>
      <c r="BB41" s="144" t="s">
        <v>23</v>
      </c>
      <c r="BC41" s="144" t="s">
        <v>23</v>
      </c>
      <c r="BD41" s="144" t="s">
        <v>23</v>
      </c>
      <c r="BE41" s="144">
        <f t="shared" si="13"/>
        <v>568</v>
      </c>
    </row>
    <row r="42" spans="1:57" s="51" customFormat="1" ht="13.5" thickBot="1">
      <c r="A42" s="311"/>
      <c r="B42" s="328"/>
      <c r="C42" s="328"/>
      <c r="D42" s="143" t="s">
        <v>25</v>
      </c>
      <c r="E42" s="144">
        <f>E44+E49+E55</f>
        <v>1</v>
      </c>
      <c r="F42" s="144">
        <f aca="true" t="shared" si="16" ref="F42:U42">F44+F49+F55</f>
        <v>3</v>
      </c>
      <c r="G42" s="144">
        <f t="shared" si="16"/>
        <v>2</v>
      </c>
      <c r="H42" s="144">
        <f t="shared" si="16"/>
        <v>2</v>
      </c>
      <c r="I42" s="144">
        <f t="shared" si="16"/>
        <v>2</v>
      </c>
      <c r="J42" s="144">
        <f t="shared" si="16"/>
        <v>2</v>
      </c>
      <c r="K42" s="144">
        <f t="shared" si="16"/>
        <v>2</v>
      </c>
      <c r="L42" s="144">
        <f t="shared" si="16"/>
        <v>2</v>
      </c>
      <c r="M42" s="144">
        <f t="shared" si="16"/>
        <v>2</v>
      </c>
      <c r="N42" s="144">
        <f t="shared" si="16"/>
        <v>2</v>
      </c>
      <c r="O42" s="144">
        <f t="shared" si="16"/>
        <v>2</v>
      </c>
      <c r="P42" s="144">
        <f t="shared" si="16"/>
        <v>2</v>
      </c>
      <c r="Q42" s="144">
        <f t="shared" si="16"/>
        <v>2</v>
      </c>
      <c r="R42" s="144">
        <f t="shared" si="16"/>
        <v>2</v>
      </c>
      <c r="S42" s="144">
        <f t="shared" si="16"/>
        <v>2</v>
      </c>
      <c r="T42" s="144">
        <f t="shared" si="16"/>
        <v>2</v>
      </c>
      <c r="U42" s="144">
        <f t="shared" si="16"/>
        <v>1</v>
      </c>
      <c r="V42" s="144" t="s">
        <v>23</v>
      </c>
      <c r="W42" s="144" t="s">
        <v>23</v>
      </c>
      <c r="X42" s="144">
        <f aca="true" t="shared" si="17" ref="X42:AP42">X44+X49+X55</f>
        <v>8</v>
      </c>
      <c r="Y42" s="144">
        <f t="shared" si="17"/>
        <v>7</v>
      </c>
      <c r="Z42" s="144">
        <f t="shared" si="17"/>
        <v>7</v>
      </c>
      <c r="AA42" s="144">
        <f t="shared" si="17"/>
        <v>8</v>
      </c>
      <c r="AB42" s="191">
        <f t="shared" si="17"/>
        <v>7</v>
      </c>
      <c r="AC42" s="191">
        <f t="shared" si="17"/>
        <v>9</v>
      </c>
      <c r="AD42" s="144">
        <f t="shared" si="17"/>
        <v>9</v>
      </c>
      <c r="AE42" s="144">
        <f t="shared" si="17"/>
        <v>9</v>
      </c>
      <c r="AF42" s="191">
        <f t="shared" si="17"/>
        <v>8</v>
      </c>
      <c r="AG42" s="191">
        <f t="shared" si="17"/>
        <v>9</v>
      </c>
      <c r="AH42" s="144">
        <f t="shared" si="17"/>
        <v>9</v>
      </c>
      <c r="AI42" s="144">
        <f t="shared" si="17"/>
        <v>8</v>
      </c>
      <c r="AJ42" s="144">
        <f t="shared" si="17"/>
        <v>9</v>
      </c>
      <c r="AK42" s="144">
        <f t="shared" si="17"/>
        <v>8</v>
      </c>
      <c r="AL42" s="144">
        <f t="shared" si="17"/>
        <v>9</v>
      </c>
      <c r="AM42" s="144">
        <f t="shared" si="17"/>
        <v>8</v>
      </c>
      <c r="AN42" s="144">
        <f t="shared" si="17"/>
        <v>9</v>
      </c>
      <c r="AO42" s="144">
        <f t="shared" si="17"/>
        <v>8</v>
      </c>
      <c r="AP42" s="144">
        <f t="shared" si="17"/>
        <v>9</v>
      </c>
      <c r="AQ42" s="144">
        <f>AQ44+AQ49+AQ55</f>
        <v>0</v>
      </c>
      <c r="AR42" s="144">
        <f>AR44+AR49+AR55</f>
        <v>0</v>
      </c>
      <c r="AS42" s="144">
        <f>AS44+AS49+AS55</f>
        <v>0</v>
      </c>
      <c r="AT42" s="144">
        <f>AT44+AT49+AT55</f>
        <v>0</v>
      </c>
      <c r="AU42" s="144">
        <f>AU44+AU49+AU55</f>
        <v>0</v>
      </c>
      <c r="AV42" s="144" t="s">
        <v>211</v>
      </c>
      <c r="AW42" s="144" t="s">
        <v>23</v>
      </c>
      <c r="AX42" s="144" t="s">
        <v>23</v>
      </c>
      <c r="AY42" s="144" t="s">
        <v>23</v>
      </c>
      <c r="AZ42" s="144" t="s">
        <v>23</v>
      </c>
      <c r="BA42" s="144" t="s">
        <v>23</v>
      </c>
      <c r="BB42" s="144" t="s">
        <v>23</v>
      </c>
      <c r="BC42" s="144" t="s">
        <v>23</v>
      </c>
      <c r="BD42" s="144" t="s">
        <v>23</v>
      </c>
      <c r="BE42" s="144">
        <f t="shared" si="13"/>
        <v>191</v>
      </c>
    </row>
    <row r="43" spans="1:57" ht="33.75" customHeight="1" thickBot="1">
      <c r="A43" s="311"/>
      <c r="B43" s="322" t="s">
        <v>51</v>
      </c>
      <c r="C43" s="322" t="s">
        <v>197</v>
      </c>
      <c r="D43" s="40" t="s">
        <v>22</v>
      </c>
      <c r="E43" s="41">
        <f aca="true" t="shared" si="18" ref="E43:U43">E45+E47</f>
        <v>4</v>
      </c>
      <c r="F43" s="41">
        <f t="shared" si="18"/>
        <v>4</v>
      </c>
      <c r="G43" s="41">
        <f t="shared" si="18"/>
        <v>4</v>
      </c>
      <c r="H43" s="41">
        <f t="shared" si="18"/>
        <v>4</v>
      </c>
      <c r="I43" s="41">
        <f t="shared" si="18"/>
        <v>4</v>
      </c>
      <c r="J43" s="41">
        <f t="shared" si="18"/>
        <v>4</v>
      </c>
      <c r="K43" s="41">
        <f t="shared" si="18"/>
        <v>4</v>
      </c>
      <c r="L43" s="41">
        <f t="shared" si="18"/>
        <v>4</v>
      </c>
      <c r="M43" s="41">
        <f t="shared" si="18"/>
        <v>4</v>
      </c>
      <c r="N43" s="41">
        <f t="shared" si="18"/>
        <v>4</v>
      </c>
      <c r="O43" s="41">
        <f t="shared" si="18"/>
        <v>4</v>
      </c>
      <c r="P43" s="41">
        <f t="shared" si="18"/>
        <v>4</v>
      </c>
      <c r="Q43" s="41">
        <f t="shared" si="18"/>
        <v>4</v>
      </c>
      <c r="R43" s="41">
        <f t="shared" si="18"/>
        <v>4</v>
      </c>
      <c r="S43" s="41">
        <f t="shared" si="18"/>
        <v>5</v>
      </c>
      <c r="T43" s="41">
        <f t="shared" si="18"/>
        <v>5</v>
      </c>
      <c r="U43" s="41">
        <f t="shared" si="18"/>
        <v>5</v>
      </c>
      <c r="V43" s="41" t="s">
        <v>23</v>
      </c>
      <c r="W43" s="42" t="s">
        <v>23</v>
      </c>
      <c r="X43" s="42">
        <f>X45</f>
        <v>5</v>
      </c>
      <c r="Y43" s="42">
        <f aca="true" t="shared" si="19" ref="Y43:AP43">Y45</f>
        <v>5</v>
      </c>
      <c r="Z43" s="42">
        <f t="shared" si="19"/>
        <v>5</v>
      </c>
      <c r="AA43" s="42">
        <f t="shared" si="19"/>
        <v>5</v>
      </c>
      <c r="AB43" s="42">
        <f t="shared" si="19"/>
        <v>6</v>
      </c>
      <c r="AC43" s="42">
        <f t="shared" si="19"/>
        <v>6</v>
      </c>
      <c r="AD43" s="42">
        <f t="shared" si="19"/>
        <v>6</v>
      </c>
      <c r="AE43" s="42">
        <f t="shared" si="19"/>
        <v>6</v>
      </c>
      <c r="AF43" s="42">
        <f t="shared" si="19"/>
        <v>5</v>
      </c>
      <c r="AG43" s="42">
        <f t="shared" si="19"/>
        <v>5</v>
      </c>
      <c r="AH43" s="42">
        <f t="shared" si="19"/>
        <v>6</v>
      </c>
      <c r="AI43" s="42">
        <f t="shared" si="19"/>
        <v>6</v>
      </c>
      <c r="AJ43" s="42">
        <f t="shared" si="19"/>
        <v>6</v>
      </c>
      <c r="AK43" s="42">
        <f t="shared" si="19"/>
        <v>6</v>
      </c>
      <c r="AL43" s="42">
        <f t="shared" si="19"/>
        <v>6</v>
      </c>
      <c r="AM43" s="42">
        <f t="shared" si="19"/>
        <v>6</v>
      </c>
      <c r="AN43" s="42">
        <f t="shared" si="19"/>
        <v>6</v>
      </c>
      <c r="AO43" s="42">
        <f t="shared" si="19"/>
        <v>6</v>
      </c>
      <c r="AP43" s="42">
        <f t="shared" si="19"/>
        <v>6</v>
      </c>
      <c r="AQ43" s="164">
        <f>AQ47</f>
        <v>36</v>
      </c>
      <c r="AR43" s="164">
        <f>AR47</f>
        <v>36</v>
      </c>
      <c r="AS43" s="164">
        <f>AS47</f>
        <v>36</v>
      </c>
      <c r="AT43" s="164">
        <f>AT47</f>
        <v>36</v>
      </c>
      <c r="AU43" s="164">
        <f>AU47</f>
        <v>0</v>
      </c>
      <c r="AV43" s="41" t="s">
        <v>211</v>
      </c>
      <c r="AW43" s="41" t="s">
        <v>23</v>
      </c>
      <c r="AX43" s="41" t="s">
        <v>23</v>
      </c>
      <c r="AY43" s="41" t="s">
        <v>23</v>
      </c>
      <c r="AZ43" s="41" t="s">
        <v>23</v>
      </c>
      <c r="BA43" s="41" t="s">
        <v>23</v>
      </c>
      <c r="BB43" s="41" t="s">
        <v>23</v>
      </c>
      <c r="BC43" s="41" t="s">
        <v>23</v>
      </c>
      <c r="BD43" s="41" t="s">
        <v>23</v>
      </c>
      <c r="BE43" s="9">
        <f t="shared" si="13"/>
        <v>323</v>
      </c>
    </row>
    <row r="44" spans="1:57" ht="15.75" customHeight="1" thickBot="1">
      <c r="A44" s="311"/>
      <c r="B44" s="323"/>
      <c r="C44" s="323"/>
      <c r="D44" s="40" t="s">
        <v>25</v>
      </c>
      <c r="E44" s="41">
        <f>E46</f>
        <v>1</v>
      </c>
      <c r="F44" s="41">
        <f aca="true" t="shared" si="20" ref="F44:W44">F46</f>
        <v>3</v>
      </c>
      <c r="G44" s="41">
        <f t="shared" si="20"/>
        <v>2</v>
      </c>
      <c r="H44" s="41">
        <f t="shared" si="20"/>
        <v>2</v>
      </c>
      <c r="I44" s="41">
        <f t="shared" si="20"/>
        <v>2</v>
      </c>
      <c r="J44" s="41">
        <f t="shared" si="20"/>
        <v>2</v>
      </c>
      <c r="K44" s="41">
        <f t="shared" si="20"/>
        <v>2</v>
      </c>
      <c r="L44" s="41">
        <f t="shared" si="20"/>
        <v>2</v>
      </c>
      <c r="M44" s="41">
        <f t="shared" si="20"/>
        <v>2</v>
      </c>
      <c r="N44" s="41">
        <f t="shared" si="20"/>
        <v>2</v>
      </c>
      <c r="O44" s="41">
        <f t="shared" si="20"/>
        <v>2</v>
      </c>
      <c r="P44" s="41">
        <f t="shared" si="20"/>
        <v>2</v>
      </c>
      <c r="Q44" s="41">
        <f t="shared" si="20"/>
        <v>2</v>
      </c>
      <c r="R44" s="41">
        <f t="shared" si="20"/>
        <v>2</v>
      </c>
      <c r="S44" s="41">
        <f t="shared" si="20"/>
        <v>2</v>
      </c>
      <c r="T44" s="41">
        <f t="shared" si="20"/>
        <v>2</v>
      </c>
      <c r="U44" s="41">
        <f t="shared" si="20"/>
        <v>1</v>
      </c>
      <c r="V44" s="41" t="str">
        <f t="shared" si="20"/>
        <v>К</v>
      </c>
      <c r="W44" s="42" t="str">
        <f t="shared" si="20"/>
        <v>К</v>
      </c>
      <c r="X44" s="42">
        <f>X46</f>
        <v>2</v>
      </c>
      <c r="Y44" s="42">
        <f aca="true" t="shared" si="21" ref="Y44:AU44">Y46</f>
        <v>2</v>
      </c>
      <c r="Z44" s="42">
        <f t="shared" si="21"/>
        <v>2</v>
      </c>
      <c r="AA44" s="42">
        <f t="shared" si="21"/>
        <v>3</v>
      </c>
      <c r="AB44" s="42">
        <f t="shared" si="21"/>
        <v>2</v>
      </c>
      <c r="AC44" s="42">
        <f t="shared" si="21"/>
        <v>3</v>
      </c>
      <c r="AD44" s="42">
        <f t="shared" si="21"/>
        <v>3</v>
      </c>
      <c r="AE44" s="42">
        <f t="shared" si="21"/>
        <v>3</v>
      </c>
      <c r="AF44" s="42">
        <f t="shared" si="21"/>
        <v>3</v>
      </c>
      <c r="AG44" s="42">
        <f t="shared" si="21"/>
        <v>3</v>
      </c>
      <c r="AH44" s="42">
        <f t="shared" si="21"/>
        <v>3</v>
      </c>
      <c r="AI44" s="42">
        <f t="shared" si="21"/>
        <v>3</v>
      </c>
      <c r="AJ44" s="42">
        <f t="shared" si="21"/>
        <v>3</v>
      </c>
      <c r="AK44" s="42">
        <f t="shared" si="21"/>
        <v>3</v>
      </c>
      <c r="AL44" s="42">
        <f t="shared" si="21"/>
        <v>3</v>
      </c>
      <c r="AM44" s="42">
        <f t="shared" si="21"/>
        <v>3</v>
      </c>
      <c r="AN44" s="42">
        <f t="shared" si="21"/>
        <v>3</v>
      </c>
      <c r="AO44" s="42">
        <f t="shared" si="21"/>
        <v>3</v>
      </c>
      <c r="AP44" s="42">
        <f t="shared" si="21"/>
        <v>3</v>
      </c>
      <c r="AQ44" s="164">
        <f t="shared" si="21"/>
        <v>0</v>
      </c>
      <c r="AR44" s="164">
        <f t="shared" si="21"/>
        <v>0</v>
      </c>
      <c r="AS44" s="164">
        <f t="shared" si="21"/>
        <v>0</v>
      </c>
      <c r="AT44" s="164">
        <f t="shared" si="21"/>
        <v>0</v>
      </c>
      <c r="AU44" s="164">
        <f t="shared" si="21"/>
        <v>0</v>
      </c>
      <c r="AV44" s="41" t="s">
        <v>211</v>
      </c>
      <c r="AW44" s="41" t="s">
        <v>23</v>
      </c>
      <c r="AX44" s="41" t="s">
        <v>23</v>
      </c>
      <c r="AY44" s="41" t="s">
        <v>23</v>
      </c>
      <c r="AZ44" s="41" t="s">
        <v>23</v>
      </c>
      <c r="BA44" s="41" t="s">
        <v>23</v>
      </c>
      <c r="BB44" s="41" t="s">
        <v>23</v>
      </c>
      <c r="BC44" s="41" t="s">
        <v>23</v>
      </c>
      <c r="BD44" s="41" t="s">
        <v>23</v>
      </c>
      <c r="BE44" s="9">
        <f t="shared" si="13"/>
        <v>86</v>
      </c>
    </row>
    <row r="45" spans="1:57" s="14" customFormat="1" ht="22.5" customHeight="1" thickBot="1">
      <c r="A45" s="311"/>
      <c r="B45" s="315" t="s">
        <v>53</v>
      </c>
      <c r="C45" s="333" t="s">
        <v>198</v>
      </c>
      <c r="D45" s="10" t="s">
        <v>22</v>
      </c>
      <c r="E45" s="9">
        <v>4</v>
      </c>
      <c r="F45" s="9">
        <v>4</v>
      </c>
      <c r="G45" s="9">
        <v>4</v>
      </c>
      <c r="H45" s="9">
        <v>4</v>
      </c>
      <c r="I45" s="9">
        <v>4</v>
      </c>
      <c r="J45" s="9">
        <v>4</v>
      </c>
      <c r="K45" s="9">
        <v>4</v>
      </c>
      <c r="L45" s="9">
        <v>4</v>
      </c>
      <c r="M45" s="9">
        <v>4</v>
      </c>
      <c r="N45" s="9">
        <v>4</v>
      </c>
      <c r="O45" s="9">
        <v>4</v>
      </c>
      <c r="P45" s="9">
        <v>4</v>
      </c>
      <c r="Q45" s="9">
        <v>4</v>
      </c>
      <c r="R45" s="9">
        <v>4</v>
      </c>
      <c r="S45" s="9">
        <v>5</v>
      </c>
      <c r="T45" s="9">
        <v>5</v>
      </c>
      <c r="U45" s="9">
        <v>5</v>
      </c>
      <c r="V45" s="9" t="s">
        <v>23</v>
      </c>
      <c r="W45" s="13" t="s">
        <v>23</v>
      </c>
      <c r="X45" s="13">
        <v>5</v>
      </c>
      <c r="Y45" s="13">
        <v>5</v>
      </c>
      <c r="Z45" s="13">
        <v>5</v>
      </c>
      <c r="AA45" s="13">
        <v>5</v>
      </c>
      <c r="AB45" s="13">
        <v>6</v>
      </c>
      <c r="AC45" s="13">
        <v>6</v>
      </c>
      <c r="AD45" s="13">
        <v>6</v>
      </c>
      <c r="AE45" s="13">
        <v>6</v>
      </c>
      <c r="AF45" s="13">
        <v>5</v>
      </c>
      <c r="AG45" s="13">
        <v>5</v>
      </c>
      <c r="AH45" s="13">
        <v>6</v>
      </c>
      <c r="AI45" s="13">
        <v>6</v>
      </c>
      <c r="AJ45" s="13">
        <v>6</v>
      </c>
      <c r="AK45" s="13">
        <v>6</v>
      </c>
      <c r="AL45" s="13">
        <v>6</v>
      </c>
      <c r="AM45" s="13">
        <v>6</v>
      </c>
      <c r="AN45" s="13">
        <v>6</v>
      </c>
      <c r="AO45" s="13">
        <v>6</v>
      </c>
      <c r="AP45" s="13">
        <v>6</v>
      </c>
      <c r="AQ45" s="164"/>
      <c r="AR45" s="154"/>
      <c r="AS45" s="154"/>
      <c r="AT45" s="154"/>
      <c r="AU45" s="154"/>
      <c r="AV45" s="193" t="s">
        <v>24</v>
      </c>
      <c r="AW45" s="9" t="s">
        <v>23</v>
      </c>
      <c r="AX45" s="9" t="s">
        <v>23</v>
      </c>
      <c r="AY45" s="9" t="s">
        <v>23</v>
      </c>
      <c r="AZ45" s="9" t="s">
        <v>23</v>
      </c>
      <c r="BA45" s="9" t="s">
        <v>23</v>
      </c>
      <c r="BB45" s="9" t="s">
        <v>23</v>
      </c>
      <c r="BC45" s="9" t="s">
        <v>23</v>
      </c>
      <c r="BD45" s="9" t="s">
        <v>23</v>
      </c>
      <c r="BE45" s="9">
        <f t="shared" si="13"/>
        <v>179</v>
      </c>
    </row>
    <row r="46" spans="1:57" s="14" customFormat="1" ht="15.75" customHeight="1" thickBot="1">
      <c r="A46" s="311"/>
      <c r="B46" s="316"/>
      <c r="C46" s="334"/>
      <c r="D46" s="10" t="s">
        <v>25</v>
      </c>
      <c r="E46" s="9">
        <v>1</v>
      </c>
      <c r="F46" s="9">
        <v>3</v>
      </c>
      <c r="G46" s="9">
        <v>2</v>
      </c>
      <c r="H46" s="9">
        <v>2</v>
      </c>
      <c r="I46" s="9">
        <v>2</v>
      </c>
      <c r="J46" s="9">
        <v>2</v>
      </c>
      <c r="K46" s="9">
        <v>2</v>
      </c>
      <c r="L46" s="9">
        <v>2</v>
      </c>
      <c r="M46" s="9">
        <v>2</v>
      </c>
      <c r="N46" s="9">
        <v>2</v>
      </c>
      <c r="O46" s="9">
        <v>2</v>
      </c>
      <c r="P46" s="9">
        <v>2</v>
      </c>
      <c r="Q46" s="9">
        <v>2</v>
      </c>
      <c r="R46" s="9">
        <v>2</v>
      </c>
      <c r="S46" s="9">
        <v>2</v>
      </c>
      <c r="T46" s="9">
        <v>2</v>
      </c>
      <c r="U46" s="9">
        <v>1</v>
      </c>
      <c r="V46" s="9" t="s">
        <v>23</v>
      </c>
      <c r="W46" s="13" t="s">
        <v>23</v>
      </c>
      <c r="X46" s="13">
        <v>2</v>
      </c>
      <c r="Y46" s="13">
        <v>2</v>
      </c>
      <c r="Z46" s="13">
        <v>2</v>
      </c>
      <c r="AA46" s="13">
        <v>3</v>
      </c>
      <c r="AB46" s="13">
        <v>2</v>
      </c>
      <c r="AC46" s="13">
        <v>3</v>
      </c>
      <c r="AD46" s="13">
        <v>3</v>
      </c>
      <c r="AE46" s="13">
        <v>3</v>
      </c>
      <c r="AF46" s="13">
        <v>3</v>
      </c>
      <c r="AG46" s="13">
        <v>3</v>
      </c>
      <c r="AH46" s="13">
        <v>3</v>
      </c>
      <c r="AI46" s="13">
        <v>3</v>
      </c>
      <c r="AJ46" s="13">
        <v>3</v>
      </c>
      <c r="AK46" s="13">
        <v>3</v>
      </c>
      <c r="AL46" s="13">
        <v>3</v>
      </c>
      <c r="AM46" s="13">
        <v>3</v>
      </c>
      <c r="AN46" s="13">
        <v>3</v>
      </c>
      <c r="AO46" s="13">
        <v>3</v>
      </c>
      <c r="AP46" s="13">
        <v>3</v>
      </c>
      <c r="AQ46" s="164"/>
      <c r="AR46" s="154"/>
      <c r="AS46" s="154"/>
      <c r="AT46" s="154"/>
      <c r="AU46" s="154"/>
      <c r="AV46" s="41" t="s">
        <v>211</v>
      </c>
      <c r="AW46" s="9" t="s">
        <v>23</v>
      </c>
      <c r="AX46" s="9" t="s">
        <v>23</v>
      </c>
      <c r="AY46" s="9" t="s">
        <v>23</v>
      </c>
      <c r="AZ46" s="9" t="s">
        <v>23</v>
      </c>
      <c r="BA46" s="9" t="s">
        <v>23</v>
      </c>
      <c r="BB46" s="9" t="s">
        <v>23</v>
      </c>
      <c r="BC46" s="9" t="s">
        <v>23</v>
      </c>
      <c r="BD46" s="9" t="s">
        <v>23</v>
      </c>
      <c r="BE46" s="9">
        <f t="shared" si="13"/>
        <v>86</v>
      </c>
    </row>
    <row r="47" spans="1:57" s="14" customFormat="1" ht="15.75" customHeight="1" thickBot="1">
      <c r="A47" s="311"/>
      <c r="B47" s="95" t="s">
        <v>142</v>
      </c>
      <c r="C47" s="98" t="s">
        <v>56</v>
      </c>
      <c r="D47" s="10" t="s">
        <v>22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 t="s">
        <v>23</v>
      </c>
      <c r="W47" s="13" t="s">
        <v>23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57"/>
      <c r="AI47" s="57"/>
      <c r="AJ47" s="9"/>
      <c r="AK47" s="9"/>
      <c r="AL47" s="9"/>
      <c r="AM47" s="9"/>
      <c r="AN47" s="13"/>
      <c r="AO47" s="13"/>
      <c r="AP47" s="13"/>
      <c r="AQ47" s="164">
        <v>36</v>
      </c>
      <c r="AR47" s="154">
        <v>36</v>
      </c>
      <c r="AS47" s="154">
        <v>36</v>
      </c>
      <c r="AT47" s="154">
        <v>36</v>
      </c>
      <c r="AU47" s="154"/>
      <c r="AV47" s="41" t="s">
        <v>211</v>
      </c>
      <c r="AW47" s="9" t="s">
        <v>23</v>
      </c>
      <c r="AX47" s="9" t="s">
        <v>23</v>
      </c>
      <c r="AY47" s="9" t="s">
        <v>23</v>
      </c>
      <c r="AZ47" s="9" t="s">
        <v>23</v>
      </c>
      <c r="BA47" s="9" t="s">
        <v>23</v>
      </c>
      <c r="BB47" s="9" t="s">
        <v>23</v>
      </c>
      <c r="BC47" s="9" t="s">
        <v>23</v>
      </c>
      <c r="BD47" s="9" t="s">
        <v>23</v>
      </c>
      <c r="BE47" s="9">
        <f t="shared" si="13"/>
        <v>144</v>
      </c>
    </row>
    <row r="48" spans="1:57" s="50" customFormat="1" ht="27.75" customHeight="1" thickBot="1">
      <c r="A48" s="311"/>
      <c r="B48" s="322" t="s">
        <v>59</v>
      </c>
      <c r="C48" s="322" t="s">
        <v>199</v>
      </c>
      <c r="D48" s="40" t="s">
        <v>22</v>
      </c>
      <c r="E48" s="41">
        <f aca="true" t="shared" si="22" ref="E48:X48">E50</f>
        <v>0</v>
      </c>
      <c r="F48" s="41">
        <f t="shared" si="22"/>
        <v>0</v>
      </c>
      <c r="G48" s="41">
        <f t="shared" si="22"/>
        <v>0</v>
      </c>
      <c r="H48" s="41">
        <f t="shared" si="22"/>
        <v>0</v>
      </c>
      <c r="I48" s="41">
        <f t="shared" si="22"/>
        <v>0</v>
      </c>
      <c r="J48" s="41">
        <f t="shared" si="22"/>
        <v>0</v>
      </c>
      <c r="K48" s="41">
        <f t="shared" si="22"/>
        <v>0</v>
      </c>
      <c r="L48" s="41">
        <f t="shared" si="22"/>
        <v>0</v>
      </c>
      <c r="M48" s="41">
        <f t="shared" si="22"/>
        <v>0</v>
      </c>
      <c r="N48" s="41">
        <f t="shared" si="22"/>
        <v>0</v>
      </c>
      <c r="O48" s="41">
        <f t="shared" si="22"/>
        <v>0</v>
      </c>
      <c r="P48" s="41">
        <f t="shared" si="22"/>
        <v>0</v>
      </c>
      <c r="Q48" s="41">
        <f t="shared" si="22"/>
        <v>0</v>
      </c>
      <c r="R48" s="41">
        <f t="shared" si="22"/>
        <v>0</v>
      </c>
      <c r="S48" s="41">
        <f t="shared" si="22"/>
        <v>0</v>
      </c>
      <c r="T48" s="41">
        <f t="shared" si="22"/>
        <v>0</v>
      </c>
      <c r="U48" s="41">
        <f t="shared" si="22"/>
        <v>0</v>
      </c>
      <c r="V48" s="41" t="str">
        <f t="shared" si="22"/>
        <v>К</v>
      </c>
      <c r="W48" s="41" t="str">
        <f t="shared" si="22"/>
        <v>К</v>
      </c>
      <c r="X48" s="41">
        <f t="shared" si="22"/>
        <v>6</v>
      </c>
      <c r="Y48" s="41">
        <f aca="true" t="shared" si="23" ref="Y48:AP48">Y50</f>
        <v>6</v>
      </c>
      <c r="Z48" s="41">
        <f t="shared" si="23"/>
        <v>6</v>
      </c>
      <c r="AA48" s="41">
        <f t="shared" si="23"/>
        <v>6</v>
      </c>
      <c r="AB48" s="42">
        <f t="shared" si="23"/>
        <v>6</v>
      </c>
      <c r="AC48" s="42">
        <f t="shared" si="23"/>
        <v>6</v>
      </c>
      <c r="AD48" s="41">
        <f t="shared" si="23"/>
        <v>6</v>
      </c>
      <c r="AE48" s="41">
        <f t="shared" si="23"/>
        <v>6</v>
      </c>
      <c r="AF48" s="42">
        <f t="shared" si="23"/>
        <v>6</v>
      </c>
      <c r="AG48" s="42">
        <f t="shared" si="23"/>
        <v>6</v>
      </c>
      <c r="AH48" s="41">
        <f t="shared" si="23"/>
        <v>6</v>
      </c>
      <c r="AI48" s="41">
        <f t="shared" si="23"/>
        <v>6</v>
      </c>
      <c r="AJ48" s="41">
        <f t="shared" si="23"/>
        <v>6</v>
      </c>
      <c r="AK48" s="41">
        <f t="shared" si="23"/>
        <v>6</v>
      </c>
      <c r="AL48" s="41">
        <f t="shared" si="23"/>
        <v>6</v>
      </c>
      <c r="AM48" s="41">
        <f t="shared" si="23"/>
        <v>6</v>
      </c>
      <c r="AN48" s="41">
        <f t="shared" si="23"/>
        <v>6</v>
      </c>
      <c r="AO48" s="41">
        <f t="shared" si="23"/>
        <v>6</v>
      </c>
      <c r="AP48" s="41">
        <f t="shared" si="23"/>
        <v>6</v>
      </c>
      <c r="AQ48" s="154">
        <f>AQ52</f>
        <v>0</v>
      </c>
      <c r="AR48" s="154">
        <f>AR52</f>
        <v>0</v>
      </c>
      <c r="AS48" s="154">
        <f>AS52</f>
        <v>0</v>
      </c>
      <c r="AT48" s="154">
        <f>AT52</f>
        <v>0</v>
      </c>
      <c r="AU48" s="154">
        <f>AU52</f>
        <v>36</v>
      </c>
      <c r="AV48" s="41" t="s">
        <v>211</v>
      </c>
      <c r="AW48" s="41" t="s">
        <v>23</v>
      </c>
      <c r="AX48" s="41" t="s">
        <v>23</v>
      </c>
      <c r="AY48" s="41" t="s">
        <v>23</v>
      </c>
      <c r="AZ48" s="41" t="s">
        <v>23</v>
      </c>
      <c r="BA48" s="41" t="s">
        <v>23</v>
      </c>
      <c r="BB48" s="41" t="s">
        <v>23</v>
      </c>
      <c r="BC48" s="41" t="s">
        <v>23</v>
      </c>
      <c r="BD48" s="41" t="s">
        <v>23</v>
      </c>
      <c r="BE48" s="9">
        <f t="shared" si="13"/>
        <v>150</v>
      </c>
    </row>
    <row r="49" spans="1:57" s="50" customFormat="1" ht="15.75" customHeight="1" thickBot="1">
      <c r="A49" s="311"/>
      <c r="B49" s="323"/>
      <c r="C49" s="323"/>
      <c r="D49" s="40" t="s">
        <v>25</v>
      </c>
      <c r="E49" s="41">
        <f aca="true" t="shared" si="24" ref="E49:X49">E51</f>
        <v>0</v>
      </c>
      <c r="F49" s="41">
        <f t="shared" si="24"/>
        <v>0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0</v>
      </c>
      <c r="O49" s="41">
        <f t="shared" si="24"/>
        <v>0</v>
      </c>
      <c r="P49" s="41">
        <f t="shared" si="24"/>
        <v>0</v>
      </c>
      <c r="Q49" s="41">
        <f t="shared" si="24"/>
        <v>0</v>
      </c>
      <c r="R49" s="41">
        <f t="shared" si="24"/>
        <v>0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 t="str">
        <f t="shared" si="24"/>
        <v>К</v>
      </c>
      <c r="W49" s="41" t="str">
        <f t="shared" si="24"/>
        <v>К</v>
      </c>
      <c r="X49" s="41">
        <f t="shared" si="24"/>
        <v>3</v>
      </c>
      <c r="Y49" s="41">
        <f aca="true" t="shared" si="25" ref="Y49:AU49">Y51</f>
        <v>3</v>
      </c>
      <c r="Z49" s="41">
        <f t="shared" si="25"/>
        <v>3</v>
      </c>
      <c r="AA49" s="41">
        <f t="shared" si="25"/>
        <v>3</v>
      </c>
      <c r="AB49" s="42">
        <f t="shared" si="25"/>
        <v>3</v>
      </c>
      <c r="AC49" s="42">
        <f t="shared" si="25"/>
        <v>3</v>
      </c>
      <c r="AD49" s="41">
        <f t="shared" si="25"/>
        <v>3</v>
      </c>
      <c r="AE49" s="41">
        <f t="shared" si="25"/>
        <v>3</v>
      </c>
      <c r="AF49" s="42">
        <f t="shared" si="25"/>
        <v>3</v>
      </c>
      <c r="AG49" s="42">
        <f t="shared" si="25"/>
        <v>3</v>
      </c>
      <c r="AH49" s="41">
        <f t="shared" si="25"/>
        <v>3</v>
      </c>
      <c r="AI49" s="41">
        <f t="shared" si="25"/>
        <v>3</v>
      </c>
      <c r="AJ49" s="41">
        <f t="shared" si="25"/>
        <v>3</v>
      </c>
      <c r="AK49" s="41">
        <f t="shared" si="25"/>
        <v>3</v>
      </c>
      <c r="AL49" s="41">
        <f t="shared" si="25"/>
        <v>3</v>
      </c>
      <c r="AM49" s="41">
        <f t="shared" si="25"/>
        <v>3</v>
      </c>
      <c r="AN49" s="41">
        <f t="shared" si="25"/>
        <v>3</v>
      </c>
      <c r="AO49" s="41">
        <f t="shared" si="25"/>
        <v>3</v>
      </c>
      <c r="AP49" s="41">
        <f t="shared" si="25"/>
        <v>3</v>
      </c>
      <c r="AQ49" s="154">
        <f t="shared" si="25"/>
        <v>0</v>
      </c>
      <c r="AR49" s="154">
        <f t="shared" si="25"/>
        <v>0</v>
      </c>
      <c r="AS49" s="154">
        <f t="shared" si="25"/>
        <v>0</v>
      </c>
      <c r="AT49" s="154">
        <f t="shared" si="25"/>
        <v>0</v>
      </c>
      <c r="AU49" s="154">
        <f t="shared" si="25"/>
        <v>0</v>
      </c>
      <c r="AV49" s="41" t="s">
        <v>211</v>
      </c>
      <c r="AW49" s="41" t="s">
        <v>23</v>
      </c>
      <c r="AX49" s="41" t="s">
        <v>23</v>
      </c>
      <c r="AY49" s="41" t="s">
        <v>23</v>
      </c>
      <c r="AZ49" s="41" t="s">
        <v>23</v>
      </c>
      <c r="BA49" s="41" t="s">
        <v>23</v>
      </c>
      <c r="BB49" s="41" t="s">
        <v>23</v>
      </c>
      <c r="BC49" s="41" t="s">
        <v>23</v>
      </c>
      <c r="BD49" s="41" t="s">
        <v>23</v>
      </c>
      <c r="BE49" s="9">
        <f t="shared" si="13"/>
        <v>57</v>
      </c>
    </row>
    <row r="50" spans="1:57" s="14" customFormat="1" ht="15.75" customHeight="1" thickBot="1">
      <c r="A50" s="311"/>
      <c r="B50" s="331" t="s">
        <v>200</v>
      </c>
      <c r="C50" s="333" t="s">
        <v>201</v>
      </c>
      <c r="D50" s="10" t="s">
        <v>22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 t="s">
        <v>23</v>
      </c>
      <c r="W50" s="13" t="s">
        <v>23</v>
      </c>
      <c r="X50" s="13">
        <v>6</v>
      </c>
      <c r="Y50" s="13">
        <v>6</v>
      </c>
      <c r="Z50" s="13">
        <v>6</v>
      </c>
      <c r="AA50" s="13">
        <v>6</v>
      </c>
      <c r="AB50" s="13">
        <v>6</v>
      </c>
      <c r="AC50" s="13">
        <v>6</v>
      </c>
      <c r="AD50" s="13">
        <v>6</v>
      </c>
      <c r="AE50" s="13">
        <v>6</v>
      </c>
      <c r="AF50" s="13">
        <v>6</v>
      </c>
      <c r="AG50" s="13">
        <v>6</v>
      </c>
      <c r="AH50" s="13">
        <v>6</v>
      </c>
      <c r="AI50" s="13">
        <v>6</v>
      </c>
      <c r="AJ50" s="13">
        <v>6</v>
      </c>
      <c r="AK50" s="13">
        <v>6</v>
      </c>
      <c r="AL50" s="13">
        <v>6</v>
      </c>
      <c r="AM50" s="13">
        <v>6</v>
      </c>
      <c r="AN50" s="13">
        <v>6</v>
      </c>
      <c r="AO50" s="13">
        <v>6</v>
      </c>
      <c r="AP50" s="13">
        <v>6</v>
      </c>
      <c r="AQ50" s="164"/>
      <c r="AR50" s="154"/>
      <c r="AS50" s="154"/>
      <c r="AT50" s="154"/>
      <c r="AU50" s="154"/>
      <c r="AV50" s="193" t="s">
        <v>24</v>
      </c>
      <c r="AW50" s="9" t="s">
        <v>23</v>
      </c>
      <c r="AX50" s="9" t="s">
        <v>23</v>
      </c>
      <c r="AY50" s="9" t="s">
        <v>23</v>
      </c>
      <c r="AZ50" s="9" t="s">
        <v>23</v>
      </c>
      <c r="BA50" s="9" t="s">
        <v>23</v>
      </c>
      <c r="BB50" s="9" t="s">
        <v>23</v>
      </c>
      <c r="BC50" s="9" t="s">
        <v>23</v>
      </c>
      <c r="BD50" s="9" t="s">
        <v>23</v>
      </c>
      <c r="BE50" s="9">
        <f t="shared" si="13"/>
        <v>114</v>
      </c>
    </row>
    <row r="51" spans="1:57" s="14" customFormat="1" ht="15.75" customHeight="1" thickBot="1">
      <c r="A51" s="311"/>
      <c r="B51" s="332"/>
      <c r="C51" s="334"/>
      <c r="D51" s="10" t="s">
        <v>25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 t="s">
        <v>23</v>
      </c>
      <c r="W51" s="13" t="s">
        <v>23</v>
      </c>
      <c r="X51" s="13">
        <v>3</v>
      </c>
      <c r="Y51" s="13">
        <v>3</v>
      </c>
      <c r="Z51" s="13">
        <v>3</v>
      </c>
      <c r="AA51" s="13">
        <v>3</v>
      </c>
      <c r="AB51" s="13">
        <v>3</v>
      </c>
      <c r="AC51" s="13">
        <v>3</v>
      </c>
      <c r="AD51" s="13">
        <v>3</v>
      </c>
      <c r="AE51" s="13">
        <v>3</v>
      </c>
      <c r="AF51" s="13">
        <v>3</v>
      </c>
      <c r="AG51" s="13">
        <v>3</v>
      </c>
      <c r="AH51" s="13">
        <v>3</v>
      </c>
      <c r="AI51" s="13">
        <v>3</v>
      </c>
      <c r="AJ51" s="13">
        <v>3</v>
      </c>
      <c r="AK51" s="13">
        <v>3</v>
      </c>
      <c r="AL51" s="13">
        <v>3</v>
      </c>
      <c r="AM51" s="13">
        <v>3</v>
      </c>
      <c r="AN51" s="13">
        <v>3</v>
      </c>
      <c r="AO51" s="13">
        <v>3</v>
      </c>
      <c r="AP51" s="13">
        <v>3</v>
      </c>
      <c r="AQ51" s="164"/>
      <c r="AR51" s="154"/>
      <c r="AS51" s="154"/>
      <c r="AT51" s="154"/>
      <c r="AU51" s="154"/>
      <c r="AV51" s="41" t="s">
        <v>211</v>
      </c>
      <c r="AW51" s="9" t="s">
        <v>23</v>
      </c>
      <c r="AX51" s="9" t="s">
        <v>23</v>
      </c>
      <c r="AY51" s="9" t="s">
        <v>23</v>
      </c>
      <c r="AZ51" s="9" t="s">
        <v>23</v>
      </c>
      <c r="BA51" s="9" t="s">
        <v>23</v>
      </c>
      <c r="BB51" s="9" t="s">
        <v>23</v>
      </c>
      <c r="BC51" s="9" t="s">
        <v>23</v>
      </c>
      <c r="BD51" s="9" t="s">
        <v>23</v>
      </c>
      <c r="BE51" s="9">
        <f t="shared" si="13"/>
        <v>57</v>
      </c>
    </row>
    <row r="52" spans="1:57" ht="18" customHeight="1" thickBot="1">
      <c r="A52" s="311"/>
      <c r="B52" s="95" t="s">
        <v>202</v>
      </c>
      <c r="C52" s="171" t="s">
        <v>56</v>
      </c>
      <c r="D52" s="10" t="s">
        <v>22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0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58"/>
      <c r="AI52" s="58"/>
      <c r="AJ52" s="10"/>
      <c r="AK52" s="10"/>
      <c r="AL52" s="10"/>
      <c r="AM52" s="10"/>
      <c r="AN52" s="15"/>
      <c r="AO52" s="15"/>
      <c r="AP52" s="15"/>
      <c r="AQ52" s="189"/>
      <c r="AR52" s="155"/>
      <c r="AS52" s="155"/>
      <c r="AT52" s="155"/>
      <c r="AU52" s="155">
        <v>36</v>
      </c>
      <c r="AV52" s="41" t="s">
        <v>211</v>
      </c>
      <c r="AW52" s="9" t="s">
        <v>23</v>
      </c>
      <c r="AX52" s="9" t="s">
        <v>23</v>
      </c>
      <c r="AY52" s="9" t="s">
        <v>23</v>
      </c>
      <c r="AZ52" s="9" t="s">
        <v>23</v>
      </c>
      <c r="BA52" s="9" t="s">
        <v>23</v>
      </c>
      <c r="BB52" s="9" t="s">
        <v>23</v>
      </c>
      <c r="BC52" s="9" t="s">
        <v>23</v>
      </c>
      <c r="BD52" s="9" t="s">
        <v>23</v>
      </c>
      <c r="BE52" s="9">
        <f t="shared" si="13"/>
        <v>36</v>
      </c>
    </row>
    <row r="53" spans="1:57" ht="0.75" customHeight="1" thickBot="1">
      <c r="A53" s="311"/>
      <c r="B53" s="170" t="s">
        <v>117</v>
      </c>
      <c r="C53" s="170"/>
      <c r="D53" s="40" t="s">
        <v>22</v>
      </c>
      <c r="E53" s="41" t="e">
        <f>SUM(#REF!,#REF!,#REF!)</f>
        <v>#REF!</v>
      </c>
      <c r="F53" s="41" t="e">
        <f>SUM(#REF!,#REF!,#REF!)</f>
        <v>#REF!</v>
      </c>
      <c r="G53" s="41" t="e">
        <f>SUM(#REF!,#REF!,#REF!)</f>
        <v>#REF!</v>
      </c>
      <c r="H53" s="41" t="e">
        <f>SUM(#REF!,#REF!,#REF!)</f>
        <v>#REF!</v>
      </c>
      <c r="I53" s="41" t="e">
        <f>SUM(#REF!,#REF!,#REF!)</f>
        <v>#REF!</v>
      </c>
      <c r="J53" s="41" t="e">
        <f>SUM(#REF!,#REF!,#REF!)</f>
        <v>#REF!</v>
      </c>
      <c r="K53" s="41" t="e">
        <f>SUM(#REF!,#REF!,#REF!)</f>
        <v>#REF!</v>
      </c>
      <c r="L53" s="41" t="e">
        <f>SUM(#REF!,#REF!,#REF!)</f>
        <v>#REF!</v>
      </c>
      <c r="M53" s="41" t="e">
        <f>SUM(#REF!,#REF!,#REF!)</f>
        <v>#REF!</v>
      </c>
      <c r="N53" s="41" t="e">
        <f>SUM(#REF!,#REF!,#REF!)</f>
        <v>#REF!</v>
      </c>
      <c r="O53" s="41" t="e">
        <f>SUM(#REF!,#REF!,#REF!)</f>
        <v>#REF!</v>
      </c>
      <c r="P53" s="41" t="e">
        <f>SUM(#REF!,#REF!,#REF!)</f>
        <v>#REF!</v>
      </c>
      <c r="Q53" s="41" t="e">
        <f>SUM(#REF!,#REF!,#REF!)</f>
        <v>#REF!</v>
      </c>
      <c r="R53" s="41" t="e">
        <f>SUM(#REF!,#REF!,#REF!)</f>
        <v>#REF!</v>
      </c>
      <c r="S53" s="41" t="e">
        <f>SUM(#REF!,#REF!,#REF!)</f>
        <v>#REF!</v>
      </c>
      <c r="T53" s="41" t="e">
        <f>SUM(#REF!,#REF!,#REF!)</f>
        <v>#REF!</v>
      </c>
      <c r="U53" s="41" t="e">
        <f>SUM(#REF!,#REF!,#REF!)</f>
        <v>#REF!</v>
      </c>
      <c r="V53" s="41" t="s">
        <v>23</v>
      </c>
      <c r="W53" s="42" t="s">
        <v>23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59"/>
      <c r="AI53" s="59"/>
      <c r="AJ53" s="41"/>
      <c r="AK53" s="41"/>
      <c r="AL53" s="41"/>
      <c r="AM53" s="41"/>
      <c r="AN53" s="42"/>
      <c r="AO53" s="42"/>
      <c r="AP53" s="42"/>
      <c r="AQ53" s="164"/>
      <c r="AR53" s="154"/>
      <c r="AS53" s="154" t="e">
        <f>SUM(#REF!,#REF!,#REF!)</f>
        <v>#REF!</v>
      </c>
      <c r="AT53" s="154" t="e">
        <f>SUM(#REF!,#REF!,#REF!)</f>
        <v>#REF!</v>
      </c>
      <c r="AU53" s="154" t="e">
        <f>SUM(#REF!,#REF!,#REF!)</f>
        <v>#REF!</v>
      </c>
      <c r="AV53" s="41" t="s">
        <v>211</v>
      </c>
      <c r="AW53" s="9" t="s">
        <v>23</v>
      </c>
      <c r="AX53" s="9" t="s">
        <v>23</v>
      </c>
      <c r="AY53" s="9" t="s">
        <v>23</v>
      </c>
      <c r="AZ53" s="9" t="s">
        <v>23</v>
      </c>
      <c r="BA53" s="9" t="s">
        <v>23</v>
      </c>
      <c r="BB53" s="9" t="s">
        <v>23</v>
      </c>
      <c r="BC53" s="9" t="s">
        <v>23</v>
      </c>
      <c r="BD53" s="9" t="s">
        <v>23</v>
      </c>
      <c r="BE53" s="9" t="e">
        <f t="shared" si="13"/>
        <v>#REF!</v>
      </c>
    </row>
    <row r="54" spans="1:57" s="50" customFormat="1" ht="18" customHeight="1" thickBot="1">
      <c r="A54" s="311"/>
      <c r="B54" s="322" t="s">
        <v>65</v>
      </c>
      <c r="C54" s="322" t="s">
        <v>203</v>
      </c>
      <c r="D54" s="40" t="s">
        <v>22</v>
      </c>
      <c r="E54" s="41">
        <f aca="true" t="shared" si="26" ref="E54:U54">E56</f>
        <v>0</v>
      </c>
      <c r="F54" s="41">
        <f t="shared" si="26"/>
        <v>0</v>
      </c>
      <c r="G54" s="41">
        <f t="shared" si="26"/>
        <v>0</v>
      </c>
      <c r="H54" s="41">
        <f t="shared" si="26"/>
        <v>0</v>
      </c>
      <c r="I54" s="41">
        <f t="shared" si="26"/>
        <v>0</v>
      </c>
      <c r="J54" s="41">
        <f t="shared" si="26"/>
        <v>0</v>
      </c>
      <c r="K54" s="41">
        <f t="shared" si="26"/>
        <v>0</v>
      </c>
      <c r="L54" s="41">
        <f t="shared" si="26"/>
        <v>0</v>
      </c>
      <c r="M54" s="41">
        <f t="shared" si="26"/>
        <v>0</v>
      </c>
      <c r="N54" s="41">
        <f t="shared" si="26"/>
        <v>0</v>
      </c>
      <c r="O54" s="41">
        <f t="shared" si="26"/>
        <v>0</v>
      </c>
      <c r="P54" s="41">
        <f t="shared" si="26"/>
        <v>0</v>
      </c>
      <c r="Q54" s="41">
        <f t="shared" si="26"/>
        <v>0</v>
      </c>
      <c r="R54" s="41">
        <f t="shared" si="26"/>
        <v>0</v>
      </c>
      <c r="S54" s="41">
        <f t="shared" si="26"/>
        <v>0</v>
      </c>
      <c r="T54" s="41">
        <f t="shared" si="26"/>
        <v>0</v>
      </c>
      <c r="U54" s="41">
        <f t="shared" si="26"/>
        <v>0</v>
      </c>
      <c r="V54" s="41" t="s">
        <v>23</v>
      </c>
      <c r="W54" s="42" t="s">
        <v>23</v>
      </c>
      <c r="X54" s="41">
        <f>X56</f>
        <v>5</v>
      </c>
      <c r="Y54" s="41">
        <f aca="true" t="shared" si="27" ref="Y54:AU54">Y56</f>
        <v>5</v>
      </c>
      <c r="Z54" s="41">
        <f t="shared" si="27"/>
        <v>5</v>
      </c>
      <c r="AA54" s="41">
        <f t="shared" si="27"/>
        <v>5</v>
      </c>
      <c r="AB54" s="42">
        <f t="shared" si="27"/>
        <v>5</v>
      </c>
      <c r="AC54" s="42">
        <f t="shared" si="27"/>
        <v>5</v>
      </c>
      <c r="AD54" s="41">
        <f t="shared" si="27"/>
        <v>5</v>
      </c>
      <c r="AE54" s="41">
        <f t="shared" si="27"/>
        <v>5</v>
      </c>
      <c r="AF54" s="42">
        <f t="shared" si="27"/>
        <v>5</v>
      </c>
      <c r="AG54" s="42">
        <f t="shared" si="27"/>
        <v>5</v>
      </c>
      <c r="AH54" s="41">
        <f t="shared" si="27"/>
        <v>5</v>
      </c>
      <c r="AI54" s="41">
        <f t="shared" si="27"/>
        <v>5</v>
      </c>
      <c r="AJ54" s="41">
        <f t="shared" si="27"/>
        <v>5</v>
      </c>
      <c r="AK54" s="41">
        <f t="shared" si="27"/>
        <v>5</v>
      </c>
      <c r="AL54" s="41">
        <f t="shared" si="27"/>
        <v>5</v>
      </c>
      <c r="AM54" s="41">
        <f t="shared" si="27"/>
        <v>5</v>
      </c>
      <c r="AN54" s="41">
        <f t="shared" si="27"/>
        <v>5</v>
      </c>
      <c r="AO54" s="41">
        <f t="shared" si="27"/>
        <v>5</v>
      </c>
      <c r="AP54" s="41">
        <f t="shared" si="27"/>
        <v>5</v>
      </c>
      <c r="AQ54" s="154">
        <f t="shared" si="27"/>
        <v>0</v>
      </c>
      <c r="AR54" s="154">
        <f t="shared" si="27"/>
        <v>0</v>
      </c>
      <c r="AS54" s="154">
        <f t="shared" si="27"/>
        <v>0</v>
      </c>
      <c r="AT54" s="154">
        <f t="shared" si="27"/>
        <v>0</v>
      </c>
      <c r="AU54" s="154">
        <f t="shared" si="27"/>
        <v>0</v>
      </c>
      <c r="AV54" s="41" t="s">
        <v>211</v>
      </c>
      <c r="AW54" s="9" t="s">
        <v>23</v>
      </c>
      <c r="AX54" s="9" t="s">
        <v>23</v>
      </c>
      <c r="AY54" s="9" t="s">
        <v>23</v>
      </c>
      <c r="AZ54" s="9" t="s">
        <v>23</v>
      </c>
      <c r="BA54" s="9" t="s">
        <v>23</v>
      </c>
      <c r="BB54" s="9" t="s">
        <v>23</v>
      </c>
      <c r="BC54" s="9" t="s">
        <v>23</v>
      </c>
      <c r="BD54" s="9" t="s">
        <v>23</v>
      </c>
      <c r="BE54" s="9">
        <f t="shared" si="13"/>
        <v>95</v>
      </c>
    </row>
    <row r="55" spans="1:57" s="50" customFormat="1" ht="13.5" customHeight="1" thickBot="1">
      <c r="A55" s="311"/>
      <c r="B55" s="323"/>
      <c r="C55" s="323"/>
      <c r="D55" s="40" t="s">
        <v>25</v>
      </c>
      <c r="E55" s="41">
        <f aca="true" t="shared" si="28" ref="E55:U55">E57</f>
        <v>0</v>
      </c>
      <c r="F55" s="41">
        <f t="shared" si="28"/>
        <v>0</v>
      </c>
      <c r="G55" s="41">
        <f t="shared" si="28"/>
        <v>0</v>
      </c>
      <c r="H55" s="41">
        <f t="shared" si="28"/>
        <v>0</v>
      </c>
      <c r="I55" s="41">
        <f t="shared" si="28"/>
        <v>0</v>
      </c>
      <c r="J55" s="41">
        <f t="shared" si="28"/>
        <v>0</v>
      </c>
      <c r="K55" s="41">
        <f t="shared" si="28"/>
        <v>0</v>
      </c>
      <c r="L55" s="41">
        <f t="shared" si="28"/>
        <v>0</v>
      </c>
      <c r="M55" s="41">
        <f t="shared" si="28"/>
        <v>0</v>
      </c>
      <c r="N55" s="41">
        <f t="shared" si="28"/>
        <v>0</v>
      </c>
      <c r="O55" s="41">
        <f t="shared" si="28"/>
        <v>0</v>
      </c>
      <c r="P55" s="41">
        <f t="shared" si="28"/>
        <v>0</v>
      </c>
      <c r="Q55" s="41">
        <f t="shared" si="28"/>
        <v>0</v>
      </c>
      <c r="R55" s="41">
        <f t="shared" si="28"/>
        <v>0</v>
      </c>
      <c r="S55" s="41">
        <f t="shared" si="28"/>
        <v>0</v>
      </c>
      <c r="T55" s="41">
        <f t="shared" si="28"/>
        <v>0</v>
      </c>
      <c r="U55" s="41">
        <f t="shared" si="28"/>
        <v>0</v>
      </c>
      <c r="V55" s="41" t="s">
        <v>23</v>
      </c>
      <c r="W55" s="42" t="s">
        <v>23</v>
      </c>
      <c r="X55" s="42">
        <f>X57</f>
        <v>3</v>
      </c>
      <c r="Y55" s="42">
        <f aca="true" t="shared" si="29" ref="Y55:AU55">Y57</f>
        <v>2</v>
      </c>
      <c r="Z55" s="42">
        <f t="shared" si="29"/>
        <v>2</v>
      </c>
      <c r="AA55" s="42">
        <f t="shared" si="29"/>
        <v>2</v>
      </c>
      <c r="AB55" s="42">
        <f t="shared" si="29"/>
        <v>2</v>
      </c>
      <c r="AC55" s="42">
        <f t="shared" si="29"/>
        <v>3</v>
      </c>
      <c r="AD55" s="42">
        <f t="shared" si="29"/>
        <v>3</v>
      </c>
      <c r="AE55" s="42">
        <f t="shared" si="29"/>
        <v>3</v>
      </c>
      <c r="AF55" s="42">
        <f t="shared" si="29"/>
        <v>2</v>
      </c>
      <c r="AG55" s="42">
        <f t="shared" si="29"/>
        <v>3</v>
      </c>
      <c r="AH55" s="42">
        <f t="shared" si="29"/>
        <v>3</v>
      </c>
      <c r="AI55" s="42">
        <f t="shared" si="29"/>
        <v>2</v>
      </c>
      <c r="AJ55" s="42">
        <f t="shared" si="29"/>
        <v>3</v>
      </c>
      <c r="AK55" s="42">
        <f t="shared" si="29"/>
        <v>2</v>
      </c>
      <c r="AL55" s="42">
        <f t="shared" si="29"/>
        <v>3</v>
      </c>
      <c r="AM55" s="42">
        <f t="shared" si="29"/>
        <v>2</v>
      </c>
      <c r="AN55" s="42">
        <f t="shared" si="29"/>
        <v>3</v>
      </c>
      <c r="AO55" s="42">
        <f t="shared" si="29"/>
        <v>2</v>
      </c>
      <c r="AP55" s="42">
        <f t="shared" si="29"/>
        <v>3</v>
      </c>
      <c r="AQ55" s="164">
        <f t="shared" si="29"/>
        <v>0</v>
      </c>
      <c r="AR55" s="164">
        <f t="shared" si="29"/>
        <v>0</v>
      </c>
      <c r="AS55" s="164">
        <f t="shared" si="29"/>
        <v>0</v>
      </c>
      <c r="AT55" s="164">
        <f t="shared" si="29"/>
        <v>0</v>
      </c>
      <c r="AU55" s="164">
        <f t="shared" si="29"/>
        <v>0</v>
      </c>
      <c r="AV55" s="41" t="s">
        <v>211</v>
      </c>
      <c r="AW55" s="9" t="s">
        <v>23</v>
      </c>
      <c r="AX55" s="9" t="s">
        <v>23</v>
      </c>
      <c r="AY55" s="9" t="s">
        <v>23</v>
      </c>
      <c r="AZ55" s="9" t="s">
        <v>23</v>
      </c>
      <c r="BA55" s="9" t="s">
        <v>23</v>
      </c>
      <c r="BB55" s="9" t="s">
        <v>23</v>
      </c>
      <c r="BC55" s="9" t="s">
        <v>23</v>
      </c>
      <c r="BD55" s="9" t="s">
        <v>23</v>
      </c>
      <c r="BE55" s="9">
        <f t="shared" si="13"/>
        <v>48</v>
      </c>
    </row>
    <row r="56" spans="1:57" s="14" customFormat="1" ht="13.5" customHeight="1" thickBot="1">
      <c r="A56" s="311"/>
      <c r="B56" s="331" t="s">
        <v>204</v>
      </c>
      <c r="C56" s="333" t="s">
        <v>205</v>
      </c>
      <c r="D56" s="10" t="s">
        <v>22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 t="s">
        <v>23</v>
      </c>
      <c r="W56" s="13" t="s">
        <v>23</v>
      </c>
      <c r="X56" s="13">
        <v>5</v>
      </c>
      <c r="Y56" s="13">
        <v>5</v>
      </c>
      <c r="Z56" s="13">
        <v>5</v>
      </c>
      <c r="AA56" s="13">
        <v>5</v>
      </c>
      <c r="AB56" s="13">
        <v>5</v>
      </c>
      <c r="AC56" s="13">
        <v>5</v>
      </c>
      <c r="AD56" s="13">
        <v>5</v>
      </c>
      <c r="AE56" s="13">
        <v>5</v>
      </c>
      <c r="AF56" s="13">
        <v>5</v>
      </c>
      <c r="AG56" s="13">
        <v>5</v>
      </c>
      <c r="AH56" s="13">
        <v>5</v>
      </c>
      <c r="AI56" s="13">
        <v>5</v>
      </c>
      <c r="AJ56" s="13">
        <v>5</v>
      </c>
      <c r="AK56" s="13">
        <v>5</v>
      </c>
      <c r="AL56" s="13">
        <v>5</v>
      </c>
      <c r="AM56" s="13">
        <v>5</v>
      </c>
      <c r="AN56" s="13">
        <v>5</v>
      </c>
      <c r="AO56" s="13">
        <v>5</v>
      </c>
      <c r="AP56" s="192">
        <v>5</v>
      </c>
      <c r="AQ56" s="164"/>
      <c r="AR56" s="154"/>
      <c r="AS56" s="154"/>
      <c r="AT56" s="154"/>
      <c r="AU56" s="154"/>
      <c r="AV56" s="41" t="s">
        <v>211</v>
      </c>
      <c r="AW56" s="9" t="s">
        <v>23</v>
      </c>
      <c r="AX56" s="9" t="s">
        <v>23</v>
      </c>
      <c r="AY56" s="9" t="s">
        <v>23</v>
      </c>
      <c r="AZ56" s="9" t="s">
        <v>23</v>
      </c>
      <c r="BA56" s="9" t="s">
        <v>23</v>
      </c>
      <c r="BB56" s="9" t="s">
        <v>23</v>
      </c>
      <c r="BC56" s="9" t="s">
        <v>23</v>
      </c>
      <c r="BD56" s="9" t="s">
        <v>23</v>
      </c>
      <c r="BE56" s="9">
        <f t="shared" si="13"/>
        <v>95</v>
      </c>
    </row>
    <row r="57" spans="1:57" s="14" customFormat="1" ht="13.5" customHeight="1" thickBot="1">
      <c r="A57" s="311"/>
      <c r="B57" s="332"/>
      <c r="C57" s="334"/>
      <c r="D57" s="10" t="s">
        <v>25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 t="s">
        <v>23</v>
      </c>
      <c r="W57" s="13" t="s">
        <v>23</v>
      </c>
      <c r="X57" s="13">
        <v>3</v>
      </c>
      <c r="Y57" s="13">
        <v>2</v>
      </c>
      <c r="Z57" s="13">
        <v>2</v>
      </c>
      <c r="AA57" s="13">
        <v>2</v>
      </c>
      <c r="AB57" s="13">
        <v>2</v>
      </c>
      <c r="AC57" s="13">
        <v>3</v>
      </c>
      <c r="AD57" s="13">
        <v>3</v>
      </c>
      <c r="AE57" s="13">
        <v>3</v>
      </c>
      <c r="AF57" s="13">
        <v>2</v>
      </c>
      <c r="AG57" s="13">
        <v>3</v>
      </c>
      <c r="AH57" s="13">
        <v>3</v>
      </c>
      <c r="AI57" s="13">
        <v>2</v>
      </c>
      <c r="AJ57" s="13">
        <v>3</v>
      </c>
      <c r="AK57" s="13">
        <v>2</v>
      </c>
      <c r="AL57" s="13">
        <v>3</v>
      </c>
      <c r="AM57" s="13">
        <v>2</v>
      </c>
      <c r="AN57" s="13">
        <v>3</v>
      </c>
      <c r="AO57" s="13">
        <v>2</v>
      </c>
      <c r="AP57" s="13">
        <v>3</v>
      </c>
      <c r="AQ57" s="164"/>
      <c r="AR57" s="154"/>
      <c r="AS57" s="154"/>
      <c r="AT57" s="154"/>
      <c r="AU57" s="154"/>
      <c r="AV57" s="41" t="s">
        <v>211</v>
      </c>
      <c r="AW57" s="9" t="s">
        <v>23</v>
      </c>
      <c r="AX57" s="9" t="s">
        <v>23</v>
      </c>
      <c r="AY57" s="9" t="s">
        <v>23</v>
      </c>
      <c r="AZ57" s="9" t="s">
        <v>23</v>
      </c>
      <c r="BA57" s="9" t="s">
        <v>23</v>
      </c>
      <c r="BB57" s="9" t="s">
        <v>23</v>
      </c>
      <c r="BC57" s="9" t="s">
        <v>23</v>
      </c>
      <c r="BD57" s="9" t="s">
        <v>23</v>
      </c>
      <c r="BE57" s="9">
        <f t="shared" si="13"/>
        <v>48</v>
      </c>
    </row>
    <row r="58" spans="1:57" ht="27.75" customHeight="1" thickBot="1">
      <c r="A58" s="311"/>
      <c r="B58" s="43"/>
      <c r="C58" s="44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5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60"/>
      <c r="AI58" s="60"/>
      <c r="AJ58" s="45"/>
      <c r="AK58" s="45"/>
      <c r="AL58" s="45"/>
      <c r="AM58" s="45"/>
      <c r="AN58" s="47"/>
      <c r="AO58" s="47"/>
      <c r="AP58" s="47"/>
      <c r="AQ58" s="47"/>
      <c r="AR58" s="45"/>
      <c r="AS58" s="45"/>
      <c r="AT58" s="45"/>
      <c r="AU58" s="45"/>
      <c r="AV58" s="45" t="s">
        <v>211</v>
      </c>
      <c r="AW58" s="45"/>
      <c r="AX58" s="45"/>
      <c r="AY58" s="45"/>
      <c r="AZ58" s="45"/>
      <c r="BA58" s="45"/>
      <c r="BB58" s="45"/>
      <c r="BC58" s="45"/>
      <c r="BD58" s="45"/>
      <c r="BE58" s="9">
        <f t="shared" si="13"/>
        <v>0</v>
      </c>
    </row>
    <row r="59" spans="1:57" s="23" customFormat="1" ht="12.75">
      <c r="A59" s="311"/>
      <c r="B59" s="335" t="s">
        <v>102</v>
      </c>
      <c r="C59" s="336"/>
      <c r="D59" s="337"/>
      <c r="E59" s="329">
        <f>E19+E7</f>
        <v>36</v>
      </c>
      <c r="F59" s="329">
        <f aca="true" t="shared" si="30" ref="F59:U59">F19+F7</f>
        <v>36</v>
      </c>
      <c r="G59" s="329">
        <f t="shared" si="30"/>
        <v>36</v>
      </c>
      <c r="H59" s="329">
        <f t="shared" si="30"/>
        <v>36</v>
      </c>
      <c r="I59" s="329">
        <f t="shared" si="30"/>
        <v>36</v>
      </c>
      <c r="J59" s="329">
        <f t="shared" si="30"/>
        <v>36</v>
      </c>
      <c r="K59" s="329">
        <f t="shared" si="30"/>
        <v>36</v>
      </c>
      <c r="L59" s="329">
        <f t="shared" si="30"/>
        <v>36</v>
      </c>
      <c r="M59" s="329">
        <f t="shared" si="30"/>
        <v>36</v>
      </c>
      <c r="N59" s="329">
        <f t="shared" si="30"/>
        <v>36</v>
      </c>
      <c r="O59" s="329">
        <f t="shared" si="30"/>
        <v>36</v>
      </c>
      <c r="P59" s="329">
        <f t="shared" si="30"/>
        <v>36</v>
      </c>
      <c r="Q59" s="329">
        <f t="shared" si="30"/>
        <v>36</v>
      </c>
      <c r="R59" s="329">
        <f t="shared" si="30"/>
        <v>36</v>
      </c>
      <c r="S59" s="329">
        <f t="shared" si="30"/>
        <v>36</v>
      </c>
      <c r="T59" s="329">
        <f t="shared" si="30"/>
        <v>36</v>
      </c>
      <c r="U59" s="329">
        <f t="shared" si="30"/>
        <v>36</v>
      </c>
      <c r="V59" s="329" t="s">
        <v>23</v>
      </c>
      <c r="W59" s="338" t="s">
        <v>23</v>
      </c>
      <c r="X59" s="329">
        <f>X19+X7</f>
        <v>36</v>
      </c>
      <c r="Y59" s="329">
        <f aca="true" t="shared" si="31" ref="Y59:AU59">Y19+Y7</f>
        <v>36</v>
      </c>
      <c r="Z59" s="329">
        <f t="shared" si="31"/>
        <v>36</v>
      </c>
      <c r="AA59" s="329">
        <f t="shared" si="31"/>
        <v>36</v>
      </c>
      <c r="AB59" s="338">
        <f t="shared" si="31"/>
        <v>36</v>
      </c>
      <c r="AC59" s="338">
        <f t="shared" si="31"/>
        <v>36</v>
      </c>
      <c r="AD59" s="329">
        <f t="shared" si="31"/>
        <v>36</v>
      </c>
      <c r="AE59" s="329">
        <f t="shared" si="31"/>
        <v>36</v>
      </c>
      <c r="AF59" s="338">
        <f t="shared" si="31"/>
        <v>36</v>
      </c>
      <c r="AG59" s="338">
        <f t="shared" si="31"/>
        <v>36</v>
      </c>
      <c r="AH59" s="329">
        <f t="shared" si="31"/>
        <v>36</v>
      </c>
      <c r="AI59" s="329">
        <f t="shared" si="31"/>
        <v>36</v>
      </c>
      <c r="AJ59" s="329">
        <f t="shared" si="31"/>
        <v>36</v>
      </c>
      <c r="AK59" s="329">
        <f t="shared" si="31"/>
        <v>36</v>
      </c>
      <c r="AL59" s="329">
        <f t="shared" si="31"/>
        <v>36</v>
      </c>
      <c r="AM59" s="329">
        <f t="shared" si="31"/>
        <v>36</v>
      </c>
      <c r="AN59" s="329">
        <f t="shared" si="31"/>
        <v>36</v>
      </c>
      <c r="AO59" s="329">
        <f t="shared" si="31"/>
        <v>36</v>
      </c>
      <c r="AP59" s="329">
        <f t="shared" si="31"/>
        <v>36</v>
      </c>
      <c r="AQ59" s="329">
        <f>AQ19+AQ7</f>
        <v>36</v>
      </c>
      <c r="AR59" s="329">
        <f t="shared" si="31"/>
        <v>36</v>
      </c>
      <c r="AS59" s="329">
        <f>AS19+AS7</f>
        <v>36</v>
      </c>
      <c r="AT59" s="329">
        <f t="shared" si="31"/>
        <v>36</v>
      </c>
      <c r="AU59" s="329">
        <f t="shared" si="31"/>
        <v>36</v>
      </c>
      <c r="AV59" s="329" t="s">
        <v>211</v>
      </c>
      <c r="AW59" s="329" t="s">
        <v>23</v>
      </c>
      <c r="AX59" s="329" t="s">
        <v>23</v>
      </c>
      <c r="AY59" s="329" t="s">
        <v>23</v>
      </c>
      <c r="AZ59" s="329" t="s">
        <v>23</v>
      </c>
      <c r="BA59" s="329" t="s">
        <v>23</v>
      </c>
      <c r="BB59" s="329" t="s">
        <v>23</v>
      </c>
      <c r="BC59" s="329" t="s">
        <v>23</v>
      </c>
      <c r="BD59" s="329" t="s">
        <v>23</v>
      </c>
      <c r="BE59" s="340">
        <f>SUM(E59:BD60)</f>
        <v>1476</v>
      </c>
    </row>
    <row r="60" spans="1:57" s="23" customFormat="1" ht="18" customHeight="1" thickBot="1">
      <c r="A60" s="311"/>
      <c r="B60" s="342" t="s">
        <v>103</v>
      </c>
      <c r="C60" s="343"/>
      <c r="D60" s="344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9"/>
      <c r="X60" s="330"/>
      <c r="Y60" s="330"/>
      <c r="Z60" s="330"/>
      <c r="AA60" s="330"/>
      <c r="AB60" s="339"/>
      <c r="AC60" s="339"/>
      <c r="AD60" s="330"/>
      <c r="AE60" s="330"/>
      <c r="AF60" s="339"/>
      <c r="AG60" s="339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41"/>
    </row>
    <row r="61" spans="1:57" s="23" customFormat="1" ht="25.5" customHeight="1" thickBot="1">
      <c r="A61" s="311"/>
      <c r="B61" s="345" t="s">
        <v>104</v>
      </c>
      <c r="C61" s="346"/>
      <c r="D61" s="347"/>
      <c r="E61" s="16">
        <f>E20+E8</f>
        <v>18</v>
      </c>
      <c r="F61" s="16">
        <f aca="true" t="shared" si="32" ref="F61:U61">F20+F8</f>
        <v>18</v>
      </c>
      <c r="G61" s="16">
        <f t="shared" si="32"/>
        <v>18</v>
      </c>
      <c r="H61" s="16">
        <f t="shared" si="32"/>
        <v>18</v>
      </c>
      <c r="I61" s="16">
        <f t="shared" si="32"/>
        <v>18</v>
      </c>
      <c r="J61" s="16">
        <f t="shared" si="32"/>
        <v>18</v>
      </c>
      <c r="K61" s="16">
        <f t="shared" si="32"/>
        <v>18</v>
      </c>
      <c r="L61" s="16">
        <f t="shared" si="32"/>
        <v>18</v>
      </c>
      <c r="M61" s="16">
        <f t="shared" si="32"/>
        <v>18</v>
      </c>
      <c r="N61" s="16">
        <f t="shared" si="32"/>
        <v>18</v>
      </c>
      <c r="O61" s="16">
        <f t="shared" si="32"/>
        <v>18</v>
      </c>
      <c r="P61" s="16">
        <f t="shared" si="32"/>
        <v>18</v>
      </c>
      <c r="Q61" s="16">
        <f t="shared" si="32"/>
        <v>18</v>
      </c>
      <c r="R61" s="16">
        <f t="shared" si="32"/>
        <v>18</v>
      </c>
      <c r="S61" s="16">
        <f t="shared" si="32"/>
        <v>18</v>
      </c>
      <c r="T61" s="16">
        <f t="shared" si="32"/>
        <v>18</v>
      </c>
      <c r="U61" s="16">
        <f t="shared" si="32"/>
        <v>18</v>
      </c>
      <c r="V61" s="16" t="s">
        <v>23</v>
      </c>
      <c r="W61" s="37" t="s">
        <v>23</v>
      </c>
      <c r="X61" s="16">
        <f aca="true" t="shared" si="33" ref="X61:AU61">X20+X8</f>
        <v>18</v>
      </c>
      <c r="Y61" s="16">
        <f t="shared" si="33"/>
        <v>18</v>
      </c>
      <c r="Z61" s="16">
        <f t="shared" si="33"/>
        <v>18</v>
      </c>
      <c r="AA61" s="16">
        <f t="shared" si="33"/>
        <v>18</v>
      </c>
      <c r="AB61" s="37">
        <f t="shared" si="33"/>
        <v>18</v>
      </c>
      <c r="AC61" s="37">
        <f t="shared" si="33"/>
        <v>18</v>
      </c>
      <c r="AD61" s="16">
        <f t="shared" si="33"/>
        <v>18</v>
      </c>
      <c r="AE61" s="16">
        <f t="shared" si="33"/>
        <v>18</v>
      </c>
      <c r="AF61" s="37">
        <f t="shared" si="33"/>
        <v>18</v>
      </c>
      <c r="AG61" s="37">
        <f t="shared" si="33"/>
        <v>18</v>
      </c>
      <c r="AH61" s="16">
        <f t="shared" si="33"/>
        <v>18</v>
      </c>
      <c r="AI61" s="16">
        <f t="shared" si="33"/>
        <v>18</v>
      </c>
      <c r="AJ61" s="16">
        <f t="shared" si="33"/>
        <v>18</v>
      </c>
      <c r="AK61" s="16">
        <f t="shared" si="33"/>
        <v>18</v>
      </c>
      <c r="AL61" s="16">
        <f t="shared" si="33"/>
        <v>18</v>
      </c>
      <c r="AM61" s="16">
        <f t="shared" si="33"/>
        <v>18</v>
      </c>
      <c r="AN61" s="16">
        <f t="shared" si="33"/>
        <v>18</v>
      </c>
      <c r="AO61" s="16">
        <f t="shared" si="33"/>
        <v>18</v>
      </c>
      <c r="AP61" s="16">
        <f t="shared" si="33"/>
        <v>18</v>
      </c>
      <c r="AQ61" s="16">
        <f>AQ20+AQ8</f>
        <v>0</v>
      </c>
      <c r="AR61" s="16">
        <f t="shared" si="33"/>
        <v>0</v>
      </c>
      <c r="AS61" s="16">
        <f>AS20+AS8</f>
        <v>0</v>
      </c>
      <c r="AT61" s="16">
        <f t="shared" si="33"/>
        <v>0</v>
      </c>
      <c r="AU61" s="16">
        <f t="shared" si="33"/>
        <v>0</v>
      </c>
      <c r="AV61" s="16" t="s">
        <v>211</v>
      </c>
      <c r="AW61" s="16" t="s">
        <v>23</v>
      </c>
      <c r="AX61" s="16" t="s">
        <v>23</v>
      </c>
      <c r="AY61" s="16" t="s">
        <v>23</v>
      </c>
      <c r="AZ61" s="16" t="s">
        <v>23</v>
      </c>
      <c r="BA61" s="16" t="s">
        <v>23</v>
      </c>
      <c r="BB61" s="16" t="s">
        <v>23</v>
      </c>
      <c r="BC61" s="16" t="s">
        <v>23</v>
      </c>
      <c r="BD61" s="16" t="s">
        <v>23</v>
      </c>
      <c r="BE61" s="156">
        <f>SUM(E61:BD61)</f>
        <v>648</v>
      </c>
    </row>
    <row r="62" spans="1:57" s="23" customFormat="1" ht="24.75" customHeight="1" thickBot="1">
      <c r="A62" s="311"/>
      <c r="B62" s="345" t="s">
        <v>105</v>
      </c>
      <c r="C62" s="346"/>
      <c r="D62" s="34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50</v>
      </c>
      <c r="V62" s="16" t="s">
        <v>23</v>
      </c>
      <c r="W62" s="37" t="s">
        <v>23</v>
      </c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54"/>
      <c r="AI62" s="54"/>
      <c r="AJ62" s="16"/>
      <c r="AK62" s="16"/>
      <c r="AL62" s="16"/>
      <c r="AM62" s="16"/>
      <c r="AN62" s="37"/>
      <c r="AO62" s="37"/>
      <c r="AP62" s="37"/>
      <c r="AQ62" s="37"/>
      <c r="AR62" s="16">
        <v>50</v>
      </c>
      <c r="AS62" s="37"/>
      <c r="AT62" s="16"/>
      <c r="AU62" s="16"/>
      <c r="AV62" s="16" t="s">
        <v>211</v>
      </c>
      <c r="AW62" s="16" t="s">
        <v>23</v>
      </c>
      <c r="AX62" s="16" t="s">
        <v>23</v>
      </c>
      <c r="AY62" s="16" t="s">
        <v>23</v>
      </c>
      <c r="AZ62" s="16" t="s">
        <v>23</v>
      </c>
      <c r="BA62" s="16" t="s">
        <v>23</v>
      </c>
      <c r="BB62" s="16" t="s">
        <v>23</v>
      </c>
      <c r="BC62" s="16" t="s">
        <v>23</v>
      </c>
      <c r="BD62" s="16" t="s">
        <v>23</v>
      </c>
      <c r="BE62" s="156">
        <f>SUM(E62:BD62)</f>
        <v>100</v>
      </c>
    </row>
    <row r="63" spans="1:57" s="23" customFormat="1" ht="38.25" customHeight="1" thickBot="1">
      <c r="A63" s="312"/>
      <c r="B63" s="345" t="s">
        <v>106</v>
      </c>
      <c r="C63" s="346"/>
      <c r="D63" s="347"/>
      <c r="E63" s="16">
        <f aca="true" t="shared" si="34" ref="E63:U63">E59+E61+E62</f>
        <v>54</v>
      </c>
      <c r="F63" s="16">
        <f t="shared" si="34"/>
        <v>54</v>
      </c>
      <c r="G63" s="16">
        <f t="shared" si="34"/>
        <v>54</v>
      </c>
      <c r="H63" s="16">
        <f t="shared" si="34"/>
        <v>54</v>
      </c>
      <c r="I63" s="16">
        <f t="shared" si="34"/>
        <v>54</v>
      </c>
      <c r="J63" s="16">
        <f t="shared" si="34"/>
        <v>54</v>
      </c>
      <c r="K63" s="16">
        <f t="shared" si="34"/>
        <v>54</v>
      </c>
      <c r="L63" s="16">
        <f t="shared" si="34"/>
        <v>54</v>
      </c>
      <c r="M63" s="16">
        <f t="shared" si="34"/>
        <v>54</v>
      </c>
      <c r="N63" s="16">
        <f t="shared" si="34"/>
        <v>54</v>
      </c>
      <c r="O63" s="16">
        <f t="shared" si="34"/>
        <v>54</v>
      </c>
      <c r="P63" s="16">
        <f t="shared" si="34"/>
        <v>54</v>
      </c>
      <c r="Q63" s="16">
        <f t="shared" si="34"/>
        <v>54</v>
      </c>
      <c r="R63" s="16">
        <f t="shared" si="34"/>
        <v>54</v>
      </c>
      <c r="S63" s="16">
        <f t="shared" si="34"/>
        <v>54</v>
      </c>
      <c r="T63" s="16">
        <f t="shared" si="34"/>
        <v>54</v>
      </c>
      <c r="U63" s="16">
        <f t="shared" si="34"/>
        <v>104</v>
      </c>
      <c r="V63" s="16" t="s">
        <v>23</v>
      </c>
      <c r="W63" s="37" t="s">
        <v>23</v>
      </c>
      <c r="X63" s="37">
        <f aca="true" t="shared" si="35" ref="X63:AU63">X59+X61+X62</f>
        <v>54</v>
      </c>
      <c r="Y63" s="37">
        <f t="shared" si="35"/>
        <v>54</v>
      </c>
      <c r="Z63" s="37">
        <f t="shared" si="35"/>
        <v>54</v>
      </c>
      <c r="AA63" s="37">
        <f t="shared" si="35"/>
        <v>54</v>
      </c>
      <c r="AB63" s="37">
        <f t="shared" si="35"/>
        <v>54</v>
      </c>
      <c r="AC63" s="37">
        <f t="shared" si="35"/>
        <v>54</v>
      </c>
      <c r="AD63" s="37">
        <f t="shared" si="35"/>
        <v>54</v>
      </c>
      <c r="AE63" s="37">
        <f t="shared" si="35"/>
        <v>54</v>
      </c>
      <c r="AF63" s="37">
        <f t="shared" si="35"/>
        <v>54</v>
      </c>
      <c r="AG63" s="37">
        <f t="shared" si="35"/>
        <v>54</v>
      </c>
      <c r="AH63" s="54">
        <f t="shared" si="35"/>
        <v>54</v>
      </c>
      <c r="AI63" s="54">
        <f t="shared" si="35"/>
        <v>54</v>
      </c>
      <c r="AJ63" s="16">
        <f t="shared" si="35"/>
        <v>54</v>
      </c>
      <c r="AK63" s="16">
        <f t="shared" si="35"/>
        <v>54</v>
      </c>
      <c r="AL63" s="16">
        <f t="shared" si="35"/>
        <v>54</v>
      </c>
      <c r="AM63" s="16">
        <f t="shared" si="35"/>
        <v>54</v>
      </c>
      <c r="AN63" s="37">
        <f t="shared" si="35"/>
        <v>54</v>
      </c>
      <c r="AO63" s="37">
        <f t="shared" si="35"/>
        <v>54</v>
      </c>
      <c r="AP63" s="37">
        <f t="shared" si="35"/>
        <v>54</v>
      </c>
      <c r="AQ63" s="37">
        <f>AQ59+AQ61+AQ62</f>
        <v>36</v>
      </c>
      <c r="AR63" s="16">
        <f t="shared" si="35"/>
        <v>86</v>
      </c>
      <c r="AS63" s="37">
        <f>AS59+AS61+AS62</f>
        <v>36</v>
      </c>
      <c r="AT63" s="16">
        <f t="shared" si="35"/>
        <v>36</v>
      </c>
      <c r="AU63" s="16">
        <f t="shared" si="35"/>
        <v>36</v>
      </c>
      <c r="AV63" s="16" t="s">
        <v>211</v>
      </c>
      <c r="AW63" s="16" t="s">
        <v>23</v>
      </c>
      <c r="AX63" s="16" t="s">
        <v>23</v>
      </c>
      <c r="AY63" s="16" t="s">
        <v>23</v>
      </c>
      <c r="AZ63" s="16" t="s">
        <v>23</v>
      </c>
      <c r="BA63" s="16" t="s">
        <v>23</v>
      </c>
      <c r="BB63" s="16" t="s">
        <v>23</v>
      </c>
      <c r="BC63" s="16" t="s">
        <v>23</v>
      </c>
      <c r="BD63" s="16" t="s">
        <v>23</v>
      </c>
      <c r="BE63" s="48">
        <f>SUM(E63:BD63)</f>
        <v>2224</v>
      </c>
    </row>
    <row r="66" ht="12.75">
      <c r="A66" s="20" t="s">
        <v>108</v>
      </c>
    </row>
    <row r="67" spans="1:20" ht="18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</row>
  </sheetData>
  <sheetProtection/>
  <mergeCells count="128">
    <mergeCell ref="B50:B51"/>
    <mergeCell ref="C50:C51"/>
    <mergeCell ref="B62:D62"/>
    <mergeCell ref="J2:L2"/>
    <mergeCell ref="W2:Y2"/>
    <mergeCell ref="AJ2:AL2"/>
    <mergeCell ref="B33:B34"/>
    <mergeCell ref="C33:C34"/>
    <mergeCell ref="B39:B40"/>
    <mergeCell ref="B43:B44"/>
    <mergeCell ref="B37:B38"/>
    <mergeCell ref="C37:C38"/>
    <mergeCell ref="C43:C44"/>
    <mergeCell ref="B45:B46"/>
    <mergeCell ref="C45:C46"/>
    <mergeCell ref="B63:D63"/>
    <mergeCell ref="A67:T67"/>
    <mergeCell ref="X59:X60"/>
    <mergeCell ref="W59:W60"/>
    <mergeCell ref="C19:C20"/>
    <mergeCell ref="B19:B20"/>
    <mergeCell ref="Q59:Q60"/>
    <mergeCell ref="R59:R60"/>
    <mergeCell ref="S59:S60"/>
    <mergeCell ref="P59:P60"/>
    <mergeCell ref="BC59:BC60"/>
    <mergeCell ref="BD59:BD60"/>
    <mergeCell ref="BE59:BE60"/>
    <mergeCell ref="B60:D60"/>
    <mergeCell ref="B61:D61"/>
    <mergeCell ref="AW59:AW60"/>
    <mergeCell ref="AX59:AX60"/>
    <mergeCell ref="AY59:AY60"/>
    <mergeCell ref="AZ59:AZ60"/>
    <mergeCell ref="AP59:AP60"/>
    <mergeCell ref="BA59:BA60"/>
    <mergeCell ref="BB59:BB60"/>
    <mergeCell ref="AQ59:AQ60"/>
    <mergeCell ref="AR59:AR60"/>
    <mergeCell ref="AS59:AS60"/>
    <mergeCell ref="AT59:AT60"/>
    <mergeCell ref="AU59:AU60"/>
    <mergeCell ref="AV59:AV60"/>
    <mergeCell ref="AJ59:AJ60"/>
    <mergeCell ref="AK59:AK60"/>
    <mergeCell ref="AL59:AL60"/>
    <mergeCell ref="AM59:AM60"/>
    <mergeCell ref="AN59:AN60"/>
    <mergeCell ref="AO59:AO60"/>
    <mergeCell ref="AD59:AD60"/>
    <mergeCell ref="AE59:AE60"/>
    <mergeCell ref="AF59:AF60"/>
    <mergeCell ref="AG59:AG60"/>
    <mergeCell ref="AH59:AH60"/>
    <mergeCell ref="AI59:AI60"/>
    <mergeCell ref="Y59:Y60"/>
    <mergeCell ref="Z59:Z60"/>
    <mergeCell ref="AA59:AA60"/>
    <mergeCell ref="AB59:AB60"/>
    <mergeCell ref="AC59:AC60"/>
    <mergeCell ref="I59:I60"/>
    <mergeCell ref="J59:J60"/>
    <mergeCell ref="T59:T60"/>
    <mergeCell ref="U59:U60"/>
    <mergeCell ref="V59:V60"/>
    <mergeCell ref="N59:N60"/>
    <mergeCell ref="O59:O60"/>
    <mergeCell ref="B59:D59"/>
    <mergeCell ref="E59:E60"/>
    <mergeCell ref="F59:F60"/>
    <mergeCell ref="G59:G60"/>
    <mergeCell ref="H59:H60"/>
    <mergeCell ref="K59:K60"/>
    <mergeCell ref="B54:B55"/>
    <mergeCell ref="C54:C55"/>
    <mergeCell ref="L59:L60"/>
    <mergeCell ref="M59:M60"/>
    <mergeCell ref="B56:B57"/>
    <mergeCell ref="C56:C57"/>
    <mergeCell ref="B25:B26"/>
    <mergeCell ref="C25:C26"/>
    <mergeCell ref="B27:B28"/>
    <mergeCell ref="B41:B42"/>
    <mergeCell ref="C41:C42"/>
    <mergeCell ref="C27:C28"/>
    <mergeCell ref="B29:B30"/>
    <mergeCell ref="C29:C30"/>
    <mergeCell ref="B31:B32"/>
    <mergeCell ref="C31:C32"/>
    <mergeCell ref="B17:B18"/>
    <mergeCell ref="C17:C18"/>
    <mergeCell ref="B21:B22"/>
    <mergeCell ref="B23:B24"/>
    <mergeCell ref="C23:C24"/>
    <mergeCell ref="B48:B49"/>
    <mergeCell ref="C48:C49"/>
    <mergeCell ref="B35:B36"/>
    <mergeCell ref="C35:C36"/>
    <mergeCell ref="C21:C22"/>
    <mergeCell ref="C13:C14"/>
    <mergeCell ref="B11:B12"/>
    <mergeCell ref="C11:C12"/>
    <mergeCell ref="AN2:AQ2"/>
    <mergeCell ref="E3:BD3"/>
    <mergeCell ref="AF2:AH2"/>
    <mergeCell ref="A5:BD5"/>
    <mergeCell ref="BA2:BD2"/>
    <mergeCell ref="AS2:AU2"/>
    <mergeCell ref="F2:H2"/>
    <mergeCell ref="N2:Q2"/>
    <mergeCell ref="A7:A63"/>
    <mergeCell ref="B7:B8"/>
    <mergeCell ref="C7:C8"/>
    <mergeCell ref="B9:B10"/>
    <mergeCell ref="C9:C10"/>
    <mergeCell ref="B13:B14"/>
    <mergeCell ref="B15:B16"/>
    <mergeCell ref="C15:C16"/>
    <mergeCell ref="S2:U2"/>
    <mergeCell ref="AA2:AD2"/>
    <mergeCell ref="A1:BB1"/>
    <mergeCell ref="BC1:BE1"/>
    <mergeCell ref="A2:A4"/>
    <mergeCell ref="B2:B4"/>
    <mergeCell ref="C2:C4"/>
    <mergeCell ref="D2:D4"/>
    <mergeCell ref="AW2:AZ2"/>
    <mergeCell ref="BE2:BE6"/>
  </mergeCells>
  <hyperlinks>
    <hyperlink ref="A6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5"/>
  <sheetViews>
    <sheetView tabSelected="1" zoomScaleSheetLayoutView="67" zoomScalePageLayoutView="0" workbookViewId="0" topLeftCell="A1">
      <pane xSplit="3" ySplit="6" topLeftCell="A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K92" sqref="AK92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50390625" style="0" customWidth="1"/>
    <col min="4" max="4" width="13.50390625" style="0" customWidth="1"/>
    <col min="5" max="8" width="5.875" style="0" customWidth="1"/>
    <col min="9" max="12" width="5.875" style="21" customWidth="1"/>
    <col min="13" max="19" width="5.875" style="0" customWidth="1"/>
    <col min="20" max="27" width="5.875" style="21" customWidth="1"/>
    <col min="28" max="28" width="5.875" style="216" customWidth="1"/>
    <col min="29" max="46" width="5.875" style="21" customWidth="1"/>
    <col min="47" max="47" width="7.50390625" style="21" customWidth="1"/>
    <col min="48" max="48" width="5.875" style="21" customWidth="1"/>
    <col min="49" max="49" width="5.875" style="21" hidden="1" customWidth="1"/>
    <col min="50" max="56" width="5.875" style="0" hidden="1" customWidth="1"/>
    <col min="57" max="57" width="14.875" style="0" customWidth="1"/>
  </cols>
  <sheetData>
    <row r="1" spans="1:57" ht="81" customHeight="1" thickBot="1">
      <c r="A1" s="238" t="s">
        <v>213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349"/>
      <c r="BD1" s="349"/>
      <c r="BE1" s="349"/>
    </row>
    <row r="2" spans="1:57" ht="48" customHeight="1" thickBot="1">
      <c r="A2" s="350" t="s">
        <v>0</v>
      </c>
      <c r="B2" s="353" t="s">
        <v>1</v>
      </c>
      <c r="C2" s="353" t="s">
        <v>2</v>
      </c>
      <c r="D2" s="353" t="s">
        <v>3</v>
      </c>
      <c r="E2" s="62" t="s">
        <v>164</v>
      </c>
      <c r="F2" s="229" t="s">
        <v>4</v>
      </c>
      <c r="G2" s="243"/>
      <c r="H2" s="244"/>
      <c r="I2" s="62" t="s">
        <v>163</v>
      </c>
      <c r="J2" s="229" t="s">
        <v>5</v>
      </c>
      <c r="K2" s="230"/>
      <c r="L2" s="236"/>
      <c r="M2" s="62" t="s">
        <v>162</v>
      </c>
      <c r="N2" s="233" t="s">
        <v>6</v>
      </c>
      <c r="O2" s="234"/>
      <c r="P2" s="234"/>
      <c r="Q2" s="235"/>
      <c r="R2" s="148" t="s">
        <v>165</v>
      </c>
      <c r="S2" s="233" t="s">
        <v>7</v>
      </c>
      <c r="T2" s="234"/>
      <c r="U2" s="235"/>
      <c r="V2" s="175" t="s">
        <v>166</v>
      </c>
      <c r="W2" s="233" t="s">
        <v>8</v>
      </c>
      <c r="X2" s="237"/>
      <c r="Y2" s="237"/>
      <c r="Z2" s="201" t="s">
        <v>167</v>
      </c>
      <c r="AA2" s="233" t="s">
        <v>9</v>
      </c>
      <c r="AB2" s="234"/>
      <c r="AC2" s="234"/>
      <c r="AD2" s="235"/>
      <c r="AE2" s="148" t="s">
        <v>168</v>
      </c>
      <c r="AF2" s="233" t="s">
        <v>10</v>
      </c>
      <c r="AG2" s="234"/>
      <c r="AH2" s="235"/>
      <c r="AI2" s="149" t="s">
        <v>169</v>
      </c>
      <c r="AJ2" s="229" t="s">
        <v>11</v>
      </c>
      <c r="AK2" s="230"/>
      <c r="AL2" s="230"/>
      <c r="AM2" s="149" t="s">
        <v>170</v>
      </c>
      <c r="AN2" s="229" t="s">
        <v>12</v>
      </c>
      <c r="AO2" s="231"/>
      <c r="AP2" s="231"/>
      <c r="AQ2" s="232"/>
      <c r="AR2" s="149" t="s">
        <v>171</v>
      </c>
      <c r="AS2" s="229" t="s">
        <v>13</v>
      </c>
      <c r="AT2" s="230"/>
      <c r="AU2" s="230"/>
      <c r="AV2" s="149" t="s">
        <v>172</v>
      </c>
      <c r="AW2" s="229" t="s">
        <v>14</v>
      </c>
      <c r="AX2" s="231"/>
      <c r="AY2" s="231"/>
      <c r="AZ2" s="232"/>
      <c r="BA2" s="229" t="s">
        <v>15</v>
      </c>
      <c r="BB2" s="231"/>
      <c r="BC2" s="231"/>
      <c r="BD2" s="232"/>
      <c r="BE2" s="356" t="s">
        <v>16</v>
      </c>
    </row>
    <row r="3" spans="1:57" ht="15.75" thickBot="1">
      <c r="A3" s="351"/>
      <c r="B3" s="354"/>
      <c r="C3" s="354"/>
      <c r="D3" s="354"/>
      <c r="E3" s="359" t="s">
        <v>17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57"/>
    </row>
    <row r="4" spans="1:57" s="4" customFormat="1" ht="19.5" customHeight="1" thickBot="1">
      <c r="A4" s="352"/>
      <c r="B4" s="355"/>
      <c r="C4" s="355"/>
      <c r="D4" s="355"/>
      <c r="E4" s="126">
        <v>36</v>
      </c>
      <c r="F4" s="126">
        <v>37</v>
      </c>
      <c r="G4" s="126">
        <v>38</v>
      </c>
      <c r="H4" s="126">
        <v>39</v>
      </c>
      <c r="I4" s="127">
        <v>40</v>
      </c>
      <c r="J4" s="127">
        <v>41</v>
      </c>
      <c r="K4" s="127">
        <v>42</v>
      </c>
      <c r="L4" s="128">
        <v>43</v>
      </c>
      <c r="M4" s="129">
        <v>44</v>
      </c>
      <c r="N4" s="129">
        <v>45</v>
      </c>
      <c r="O4" s="129">
        <v>46</v>
      </c>
      <c r="P4" s="129">
        <v>47</v>
      </c>
      <c r="Q4" s="129">
        <v>48</v>
      </c>
      <c r="R4" s="129">
        <v>49</v>
      </c>
      <c r="S4" s="129">
        <v>50</v>
      </c>
      <c r="T4" s="128">
        <v>51</v>
      </c>
      <c r="U4" s="128">
        <v>52</v>
      </c>
      <c r="V4" s="130">
        <v>1</v>
      </c>
      <c r="W4" s="130">
        <v>2</v>
      </c>
      <c r="X4" s="130">
        <v>3</v>
      </c>
      <c r="Y4" s="130">
        <v>4</v>
      </c>
      <c r="Z4" s="130">
        <v>5</v>
      </c>
      <c r="AA4" s="130">
        <v>6</v>
      </c>
      <c r="AB4" s="210">
        <v>7</v>
      </c>
      <c r="AC4" s="130">
        <v>8</v>
      </c>
      <c r="AD4" s="130">
        <v>9</v>
      </c>
      <c r="AE4" s="128">
        <v>10</v>
      </c>
      <c r="AF4" s="128">
        <v>11</v>
      </c>
      <c r="AG4" s="128">
        <v>12</v>
      </c>
      <c r="AH4" s="128">
        <v>13</v>
      </c>
      <c r="AI4" s="128">
        <v>14</v>
      </c>
      <c r="AJ4" s="128">
        <v>15</v>
      </c>
      <c r="AK4" s="128">
        <v>16</v>
      </c>
      <c r="AL4" s="128">
        <v>17</v>
      </c>
      <c r="AM4" s="128">
        <v>18</v>
      </c>
      <c r="AN4" s="128">
        <v>19</v>
      </c>
      <c r="AO4" s="128">
        <v>20</v>
      </c>
      <c r="AP4" s="128">
        <v>21</v>
      </c>
      <c r="AQ4" s="128">
        <v>22</v>
      </c>
      <c r="AR4" s="128">
        <v>23</v>
      </c>
      <c r="AS4" s="128">
        <v>24</v>
      </c>
      <c r="AT4" s="128">
        <v>25</v>
      </c>
      <c r="AU4" s="128">
        <v>26</v>
      </c>
      <c r="AV4" s="128">
        <v>27</v>
      </c>
      <c r="AW4" s="128">
        <v>28</v>
      </c>
      <c r="AX4" s="129">
        <v>29</v>
      </c>
      <c r="AY4" s="129">
        <v>30</v>
      </c>
      <c r="AZ4" s="129">
        <v>31</v>
      </c>
      <c r="BA4" s="129">
        <v>32</v>
      </c>
      <c r="BB4" s="129">
        <v>33</v>
      </c>
      <c r="BC4" s="129">
        <v>34</v>
      </c>
      <c r="BD4" s="131">
        <v>35</v>
      </c>
      <c r="BE4" s="357"/>
    </row>
    <row r="5" spans="1:57" ht="23.25" customHeight="1" thickBot="1">
      <c r="A5" s="360" t="s">
        <v>18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57"/>
    </row>
    <row r="6" spans="1:57" s="4" customFormat="1" ht="22.5" customHeight="1" thickBot="1">
      <c r="A6" s="126"/>
      <c r="B6" s="126"/>
      <c r="C6" s="126"/>
      <c r="D6" s="126"/>
      <c r="E6" s="126">
        <v>1</v>
      </c>
      <c r="F6" s="126">
        <v>2</v>
      </c>
      <c r="G6" s="126">
        <v>3</v>
      </c>
      <c r="H6" s="126">
        <v>4</v>
      </c>
      <c r="I6" s="127">
        <v>5</v>
      </c>
      <c r="J6" s="127">
        <v>6</v>
      </c>
      <c r="K6" s="127">
        <v>7</v>
      </c>
      <c r="L6" s="127">
        <v>8</v>
      </c>
      <c r="M6" s="126">
        <v>9</v>
      </c>
      <c r="N6" s="126">
        <v>10</v>
      </c>
      <c r="O6" s="126">
        <v>11</v>
      </c>
      <c r="P6" s="126">
        <v>12</v>
      </c>
      <c r="Q6" s="126">
        <v>13</v>
      </c>
      <c r="R6" s="126">
        <v>14</v>
      </c>
      <c r="S6" s="126">
        <v>15</v>
      </c>
      <c r="T6" s="127">
        <v>16</v>
      </c>
      <c r="U6" s="127">
        <v>17</v>
      </c>
      <c r="V6" s="127">
        <v>18</v>
      </c>
      <c r="W6" s="127">
        <v>19</v>
      </c>
      <c r="X6" s="127">
        <v>20</v>
      </c>
      <c r="Y6" s="127">
        <v>21</v>
      </c>
      <c r="Z6" s="127">
        <v>22</v>
      </c>
      <c r="AA6" s="127">
        <v>23</v>
      </c>
      <c r="AB6" s="211">
        <v>24</v>
      </c>
      <c r="AC6" s="127">
        <v>25</v>
      </c>
      <c r="AD6" s="127">
        <v>26</v>
      </c>
      <c r="AE6" s="127">
        <v>27</v>
      </c>
      <c r="AF6" s="127">
        <v>28</v>
      </c>
      <c r="AG6" s="127">
        <v>29</v>
      </c>
      <c r="AH6" s="127">
        <v>30</v>
      </c>
      <c r="AI6" s="127">
        <v>30</v>
      </c>
      <c r="AJ6" s="127">
        <v>31</v>
      </c>
      <c r="AK6" s="127">
        <v>32</v>
      </c>
      <c r="AL6" s="127">
        <v>33</v>
      </c>
      <c r="AM6" s="127">
        <v>34</v>
      </c>
      <c r="AN6" s="127">
        <v>35</v>
      </c>
      <c r="AO6" s="127">
        <v>36</v>
      </c>
      <c r="AP6" s="127">
        <v>37</v>
      </c>
      <c r="AQ6" s="127">
        <v>38</v>
      </c>
      <c r="AR6" s="127">
        <v>39</v>
      </c>
      <c r="AS6" s="127">
        <v>40</v>
      </c>
      <c r="AT6" s="142">
        <v>41</v>
      </c>
      <c r="AU6" s="142">
        <v>42</v>
      </c>
      <c r="AV6" s="142">
        <v>43</v>
      </c>
      <c r="AW6" s="142">
        <v>45</v>
      </c>
      <c r="AX6" s="126">
        <v>46</v>
      </c>
      <c r="AY6" s="126">
        <v>47</v>
      </c>
      <c r="AZ6" s="126">
        <v>48</v>
      </c>
      <c r="BA6" s="126">
        <v>49</v>
      </c>
      <c r="BB6" s="126">
        <v>50</v>
      </c>
      <c r="BC6" s="126">
        <v>51</v>
      </c>
      <c r="BD6" s="132">
        <v>52</v>
      </c>
      <c r="BE6" s="358"/>
    </row>
    <row r="7" spans="1:57" s="23" customFormat="1" ht="24" customHeight="1" thickBot="1">
      <c r="A7" s="310" t="s">
        <v>133</v>
      </c>
      <c r="B7" s="362" t="s">
        <v>132</v>
      </c>
      <c r="C7" s="362" t="s">
        <v>131</v>
      </c>
      <c r="D7" s="133" t="s">
        <v>22</v>
      </c>
      <c r="E7" s="100">
        <f>E13</f>
        <v>2</v>
      </c>
      <c r="F7" s="100">
        <f aca="true" t="shared" si="0" ref="F7:U7">F13</f>
        <v>2</v>
      </c>
      <c r="G7" s="100">
        <f t="shared" si="0"/>
        <v>2</v>
      </c>
      <c r="H7" s="100">
        <f t="shared" si="0"/>
        <v>2</v>
      </c>
      <c r="I7" s="100">
        <f t="shared" si="0"/>
        <v>2</v>
      </c>
      <c r="J7" s="100">
        <f t="shared" si="0"/>
        <v>2</v>
      </c>
      <c r="K7" s="100">
        <f t="shared" si="0"/>
        <v>2</v>
      </c>
      <c r="L7" s="100">
        <f t="shared" si="0"/>
        <v>2</v>
      </c>
      <c r="M7" s="100">
        <f t="shared" si="0"/>
        <v>2</v>
      </c>
      <c r="N7" s="100">
        <f t="shared" si="0"/>
        <v>2</v>
      </c>
      <c r="O7" s="100">
        <f t="shared" si="0"/>
        <v>2</v>
      </c>
      <c r="P7" s="100">
        <f t="shared" si="0"/>
        <v>2</v>
      </c>
      <c r="Q7" s="100">
        <f t="shared" si="0"/>
        <v>2</v>
      </c>
      <c r="R7" s="100">
        <f t="shared" si="0"/>
        <v>2</v>
      </c>
      <c r="S7" s="100">
        <f t="shared" si="0"/>
        <v>2</v>
      </c>
      <c r="T7" s="100">
        <f t="shared" si="0"/>
        <v>2</v>
      </c>
      <c r="U7" s="100">
        <f t="shared" si="0"/>
        <v>2</v>
      </c>
      <c r="V7" s="202" t="s">
        <v>23</v>
      </c>
      <c r="W7" s="202" t="s">
        <v>23</v>
      </c>
      <c r="X7" s="100">
        <f aca="true" t="shared" si="1" ref="X7:BE7">X13</f>
        <v>2</v>
      </c>
      <c r="Y7" s="100">
        <f t="shared" si="1"/>
        <v>2</v>
      </c>
      <c r="Z7" s="100">
        <f t="shared" si="1"/>
        <v>2</v>
      </c>
      <c r="AA7" s="100">
        <f t="shared" si="1"/>
        <v>2</v>
      </c>
      <c r="AB7" s="100">
        <f t="shared" si="1"/>
        <v>0</v>
      </c>
      <c r="AC7" s="100">
        <f t="shared" si="1"/>
        <v>0</v>
      </c>
      <c r="AD7" s="100">
        <f t="shared" si="1"/>
        <v>0</v>
      </c>
      <c r="AE7" s="100">
        <f t="shared" si="1"/>
        <v>0</v>
      </c>
      <c r="AF7" s="100">
        <f t="shared" si="1"/>
        <v>0</v>
      </c>
      <c r="AG7" s="100">
        <f t="shared" si="1"/>
        <v>0</v>
      </c>
      <c r="AH7" s="100">
        <f t="shared" si="1"/>
        <v>0</v>
      </c>
      <c r="AI7" s="209" t="s">
        <v>211</v>
      </c>
      <c r="AJ7" s="209" t="s">
        <v>211</v>
      </c>
      <c r="AK7" s="100">
        <f t="shared" si="1"/>
        <v>0</v>
      </c>
      <c r="AL7" s="100">
        <f t="shared" si="1"/>
        <v>0</v>
      </c>
      <c r="AM7" s="100">
        <f t="shared" si="1"/>
        <v>0</v>
      </c>
      <c r="AN7" s="100">
        <f t="shared" si="1"/>
        <v>0</v>
      </c>
      <c r="AO7" s="100">
        <f t="shared" si="1"/>
        <v>0</v>
      </c>
      <c r="AP7" s="100">
        <f t="shared" si="1"/>
        <v>0</v>
      </c>
      <c r="AQ7" s="100">
        <f t="shared" si="1"/>
        <v>0</v>
      </c>
      <c r="AR7" s="100">
        <f t="shared" si="1"/>
        <v>0</v>
      </c>
      <c r="AS7" s="100">
        <f t="shared" si="1"/>
        <v>0</v>
      </c>
      <c r="AT7" s="100">
        <f t="shared" si="1"/>
        <v>0</v>
      </c>
      <c r="AU7" s="100">
        <f t="shared" si="1"/>
        <v>0</v>
      </c>
      <c r="AV7" s="100">
        <f t="shared" si="1"/>
        <v>0</v>
      </c>
      <c r="AW7" s="100">
        <f t="shared" si="1"/>
        <v>0</v>
      </c>
      <c r="AX7" s="100">
        <f t="shared" si="1"/>
        <v>0</v>
      </c>
      <c r="AY7" s="100">
        <f t="shared" si="1"/>
        <v>0</v>
      </c>
      <c r="AZ7" s="100">
        <f t="shared" si="1"/>
        <v>0</v>
      </c>
      <c r="BA7" s="100">
        <f t="shared" si="1"/>
        <v>0</v>
      </c>
      <c r="BB7" s="100">
        <f t="shared" si="1"/>
        <v>0</v>
      </c>
      <c r="BC7" s="100">
        <f t="shared" si="1"/>
        <v>0</v>
      </c>
      <c r="BD7" s="100">
        <f t="shared" si="1"/>
        <v>0</v>
      </c>
      <c r="BE7" s="100">
        <f t="shared" si="1"/>
        <v>42</v>
      </c>
    </row>
    <row r="8" spans="1:57" ht="18" customHeight="1" thickBot="1">
      <c r="A8" s="311"/>
      <c r="B8" s="363"/>
      <c r="C8" s="363"/>
      <c r="D8" s="134" t="s">
        <v>25</v>
      </c>
      <c r="E8" s="102">
        <f>E14</f>
        <v>1</v>
      </c>
      <c r="F8" s="102">
        <f aca="true" t="shared" si="2" ref="F8:U8">F14</f>
        <v>1</v>
      </c>
      <c r="G8" s="102">
        <f t="shared" si="2"/>
        <v>1</v>
      </c>
      <c r="H8" s="102">
        <f t="shared" si="2"/>
        <v>1</v>
      </c>
      <c r="I8" s="102">
        <f t="shared" si="2"/>
        <v>1</v>
      </c>
      <c r="J8" s="102">
        <f t="shared" si="2"/>
        <v>1</v>
      </c>
      <c r="K8" s="102">
        <f t="shared" si="2"/>
        <v>1</v>
      </c>
      <c r="L8" s="102">
        <f t="shared" si="2"/>
        <v>1</v>
      </c>
      <c r="M8" s="102">
        <f t="shared" si="2"/>
        <v>1</v>
      </c>
      <c r="N8" s="102">
        <f t="shared" si="2"/>
        <v>1</v>
      </c>
      <c r="O8" s="102">
        <f t="shared" si="2"/>
        <v>1</v>
      </c>
      <c r="P8" s="102">
        <f t="shared" si="2"/>
        <v>1</v>
      </c>
      <c r="Q8" s="102">
        <f t="shared" si="2"/>
        <v>1</v>
      </c>
      <c r="R8" s="102">
        <f t="shared" si="2"/>
        <v>1</v>
      </c>
      <c r="S8" s="102">
        <f t="shared" si="2"/>
        <v>1</v>
      </c>
      <c r="T8" s="102">
        <f t="shared" si="2"/>
        <v>1</v>
      </c>
      <c r="U8" s="102">
        <f t="shared" si="2"/>
        <v>1</v>
      </c>
      <c r="V8" s="202" t="s">
        <v>23</v>
      </c>
      <c r="W8" s="202" t="s">
        <v>23</v>
      </c>
      <c r="X8" s="102">
        <f aca="true" t="shared" si="3" ref="X8:BE8">X14</f>
        <v>1</v>
      </c>
      <c r="Y8" s="102">
        <f t="shared" si="3"/>
        <v>1</v>
      </c>
      <c r="Z8" s="102">
        <f t="shared" si="3"/>
        <v>1</v>
      </c>
      <c r="AA8" s="102">
        <f t="shared" si="3"/>
        <v>1</v>
      </c>
      <c r="AB8" s="100">
        <f t="shared" si="3"/>
        <v>0</v>
      </c>
      <c r="AC8" s="102">
        <f t="shared" si="3"/>
        <v>0</v>
      </c>
      <c r="AD8" s="102">
        <f t="shared" si="3"/>
        <v>0</v>
      </c>
      <c r="AE8" s="102">
        <f t="shared" si="3"/>
        <v>0</v>
      </c>
      <c r="AF8" s="102">
        <f t="shared" si="3"/>
        <v>0</v>
      </c>
      <c r="AG8" s="102">
        <f t="shared" si="3"/>
        <v>0</v>
      </c>
      <c r="AH8" s="102">
        <f t="shared" si="3"/>
        <v>0</v>
      </c>
      <c r="AI8" s="209"/>
      <c r="AJ8" s="209"/>
      <c r="AK8" s="102">
        <f t="shared" si="3"/>
        <v>0</v>
      </c>
      <c r="AL8" s="102">
        <f t="shared" si="3"/>
        <v>0</v>
      </c>
      <c r="AM8" s="102">
        <f t="shared" si="3"/>
        <v>0</v>
      </c>
      <c r="AN8" s="102">
        <f t="shared" si="3"/>
        <v>0</v>
      </c>
      <c r="AO8" s="102">
        <f t="shared" si="3"/>
        <v>0</v>
      </c>
      <c r="AP8" s="102">
        <f t="shared" si="3"/>
        <v>0</v>
      </c>
      <c r="AQ8" s="102">
        <f t="shared" si="3"/>
        <v>0</v>
      </c>
      <c r="AR8" s="102">
        <f t="shared" si="3"/>
        <v>0</v>
      </c>
      <c r="AS8" s="102">
        <f t="shared" si="3"/>
        <v>0</v>
      </c>
      <c r="AT8" s="102">
        <f t="shared" si="3"/>
        <v>0</v>
      </c>
      <c r="AU8" s="102">
        <f t="shared" si="3"/>
        <v>0</v>
      </c>
      <c r="AV8" s="102">
        <f t="shared" si="3"/>
        <v>0</v>
      </c>
      <c r="AW8" s="102">
        <f t="shared" si="3"/>
        <v>0</v>
      </c>
      <c r="AX8" s="102">
        <f t="shared" si="3"/>
        <v>0</v>
      </c>
      <c r="AY8" s="102">
        <f t="shared" si="3"/>
        <v>0</v>
      </c>
      <c r="AZ8" s="102">
        <f t="shared" si="3"/>
        <v>0</v>
      </c>
      <c r="BA8" s="102">
        <f t="shared" si="3"/>
        <v>0</v>
      </c>
      <c r="BB8" s="102">
        <f t="shared" si="3"/>
        <v>0</v>
      </c>
      <c r="BC8" s="102">
        <f t="shared" si="3"/>
        <v>0</v>
      </c>
      <c r="BD8" s="102">
        <f t="shared" si="3"/>
        <v>0</v>
      </c>
      <c r="BE8" s="102">
        <f t="shared" si="3"/>
        <v>21</v>
      </c>
    </row>
    <row r="9" spans="1:57" ht="10.5" customHeight="1" hidden="1" thickBot="1">
      <c r="A9" s="311"/>
      <c r="B9" s="364" t="s">
        <v>130</v>
      </c>
      <c r="C9" s="366"/>
      <c r="D9" s="119" t="s">
        <v>22</v>
      </c>
      <c r="E9" s="104"/>
      <c r="F9" s="104"/>
      <c r="G9" s="104"/>
      <c r="H9" s="104"/>
      <c r="I9" s="106"/>
      <c r="J9" s="106"/>
      <c r="K9" s="106"/>
      <c r="L9" s="106"/>
      <c r="M9" s="104"/>
      <c r="N9" s="104"/>
      <c r="O9" s="104"/>
      <c r="P9" s="104"/>
      <c r="Q9" s="104"/>
      <c r="R9" s="104"/>
      <c r="S9" s="104"/>
      <c r="T9" s="106"/>
      <c r="U9" s="106"/>
      <c r="V9" s="202" t="s">
        <v>23</v>
      </c>
      <c r="W9" s="202" t="s">
        <v>23</v>
      </c>
      <c r="X9" s="106"/>
      <c r="Y9" s="106"/>
      <c r="Z9" s="106"/>
      <c r="AA9" s="106"/>
      <c r="AB9" s="213"/>
      <c r="AC9" s="106"/>
      <c r="AD9" s="106"/>
      <c r="AE9" s="106"/>
      <c r="AF9" s="106"/>
      <c r="AG9" s="106"/>
      <c r="AH9" s="106"/>
      <c r="AI9" s="209"/>
      <c r="AJ9" s="209"/>
      <c r="AK9" s="106"/>
      <c r="AL9" s="106"/>
      <c r="AM9" s="106"/>
      <c r="AN9" s="106"/>
      <c r="AO9" s="106"/>
      <c r="AP9" s="106"/>
      <c r="AQ9" s="106"/>
      <c r="AR9" s="106"/>
      <c r="AS9" s="106"/>
      <c r="AT9" s="111"/>
      <c r="AU9" s="111"/>
      <c r="AV9" s="111"/>
      <c r="AW9" s="111"/>
      <c r="AX9" s="111"/>
      <c r="AY9" s="109"/>
      <c r="AZ9" s="109"/>
      <c r="BA9" s="109"/>
      <c r="BB9" s="109"/>
      <c r="BC9" s="109"/>
      <c r="BD9" s="109"/>
      <c r="BE9" s="105">
        <f aca="true" t="shared" si="4" ref="BE9:BE52">SUM(E9:BD9)</f>
        <v>0</v>
      </c>
    </row>
    <row r="10" spans="1:57" ht="11.25" customHeight="1" hidden="1" thickBot="1">
      <c r="A10" s="311"/>
      <c r="B10" s="365"/>
      <c r="C10" s="367"/>
      <c r="D10" s="119" t="s">
        <v>25</v>
      </c>
      <c r="E10" s="104"/>
      <c r="F10" s="104"/>
      <c r="G10" s="104"/>
      <c r="H10" s="104"/>
      <c r="I10" s="106"/>
      <c r="J10" s="106"/>
      <c r="K10" s="106"/>
      <c r="L10" s="106"/>
      <c r="M10" s="104"/>
      <c r="N10" s="104"/>
      <c r="O10" s="104"/>
      <c r="P10" s="104"/>
      <c r="Q10" s="104"/>
      <c r="R10" s="104"/>
      <c r="S10" s="104"/>
      <c r="T10" s="106"/>
      <c r="U10" s="106"/>
      <c r="V10" s="202" t="s">
        <v>23</v>
      </c>
      <c r="W10" s="202" t="s">
        <v>23</v>
      </c>
      <c r="X10" s="111"/>
      <c r="Y10" s="111"/>
      <c r="Z10" s="111"/>
      <c r="AA10" s="111"/>
      <c r="AB10" s="214"/>
      <c r="AC10" s="111"/>
      <c r="AD10" s="111"/>
      <c r="AE10" s="111"/>
      <c r="AF10" s="111"/>
      <c r="AG10" s="111"/>
      <c r="AH10" s="111"/>
      <c r="AI10" s="209"/>
      <c r="AJ10" s="209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09"/>
      <c r="AZ10" s="109"/>
      <c r="BA10" s="109"/>
      <c r="BB10" s="109"/>
      <c r="BC10" s="109"/>
      <c r="BD10" s="109"/>
      <c r="BE10" s="105">
        <f t="shared" si="4"/>
        <v>0</v>
      </c>
    </row>
    <row r="11" spans="1:57" ht="16.5" customHeight="1" hidden="1" thickBot="1">
      <c r="A11" s="311"/>
      <c r="B11" s="364" t="s">
        <v>129</v>
      </c>
      <c r="C11" s="366"/>
      <c r="D11" s="119" t="s">
        <v>22</v>
      </c>
      <c r="E11" s="104"/>
      <c r="F11" s="104"/>
      <c r="G11" s="104"/>
      <c r="H11" s="104"/>
      <c r="I11" s="106"/>
      <c r="J11" s="106"/>
      <c r="K11" s="106"/>
      <c r="L11" s="106"/>
      <c r="M11" s="104"/>
      <c r="N11" s="104"/>
      <c r="O11" s="104"/>
      <c r="P11" s="104"/>
      <c r="Q11" s="104"/>
      <c r="R11" s="104"/>
      <c r="S11" s="104"/>
      <c r="T11" s="106"/>
      <c r="U11" s="106"/>
      <c r="V11" s="202" t="s">
        <v>23</v>
      </c>
      <c r="W11" s="202" t="s">
        <v>23</v>
      </c>
      <c r="X11" s="106"/>
      <c r="Y11" s="106"/>
      <c r="Z11" s="106"/>
      <c r="AA11" s="106"/>
      <c r="AB11" s="213"/>
      <c r="AC11" s="106"/>
      <c r="AD11" s="106"/>
      <c r="AE11" s="106"/>
      <c r="AF11" s="106"/>
      <c r="AG11" s="106"/>
      <c r="AH11" s="106"/>
      <c r="AI11" s="209"/>
      <c r="AJ11" s="209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11"/>
      <c r="AW11" s="111"/>
      <c r="AX11" s="111"/>
      <c r="AY11" s="109"/>
      <c r="AZ11" s="109"/>
      <c r="BA11" s="109"/>
      <c r="BB11" s="109"/>
      <c r="BC11" s="109"/>
      <c r="BD11" s="109"/>
      <c r="BE11" s="105">
        <f t="shared" si="4"/>
        <v>0</v>
      </c>
    </row>
    <row r="12" spans="1:57" ht="16.5" customHeight="1" hidden="1" thickBot="1">
      <c r="A12" s="311"/>
      <c r="B12" s="365"/>
      <c r="C12" s="368"/>
      <c r="D12" s="119" t="s">
        <v>25</v>
      </c>
      <c r="E12" s="104"/>
      <c r="F12" s="104"/>
      <c r="G12" s="104"/>
      <c r="H12" s="104"/>
      <c r="I12" s="106"/>
      <c r="J12" s="106"/>
      <c r="K12" s="106"/>
      <c r="L12" s="106"/>
      <c r="M12" s="104"/>
      <c r="N12" s="104"/>
      <c r="O12" s="104"/>
      <c r="P12" s="104"/>
      <c r="Q12" s="104"/>
      <c r="R12" s="104"/>
      <c r="S12" s="104"/>
      <c r="T12" s="106"/>
      <c r="U12" s="106"/>
      <c r="V12" s="202" t="s">
        <v>23</v>
      </c>
      <c r="W12" s="202" t="s">
        <v>23</v>
      </c>
      <c r="X12" s="111"/>
      <c r="Y12" s="111"/>
      <c r="Z12" s="111"/>
      <c r="AA12" s="111"/>
      <c r="AB12" s="214"/>
      <c r="AC12" s="111"/>
      <c r="AD12" s="111"/>
      <c r="AE12" s="111"/>
      <c r="AF12" s="111"/>
      <c r="AG12" s="111"/>
      <c r="AH12" s="111"/>
      <c r="AI12" s="209"/>
      <c r="AJ12" s="209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09"/>
      <c r="AZ12" s="109"/>
      <c r="BA12" s="109"/>
      <c r="BB12" s="109"/>
      <c r="BC12" s="109"/>
      <c r="BD12" s="109"/>
      <c r="BE12" s="105">
        <f t="shared" si="4"/>
        <v>0</v>
      </c>
    </row>
    <row r="13" spans="1:57" ht="15.75" thickBot="1">
      <c r="A13" s="311"/>
      <c r="B13" s="364" t="s">
        <v>127</v>
      </c>
      <c r="C13" s="366" t="s">
        <v>35</v>
      </c>
      <c r="D13" s="119" t="s">
        <v>22</v>
      </c>
      <c r="E13" s="104">
        <v>2</v>
      </c>
      <c r="F13" s="104">
        <v>2</v>
      </c>
      <c r="G13" s="104">
        <v>2</v>
      </c>
      <c r="H13" s="104">
        <v>2</v>
      </c>
      <c r="I13" s="106">
        <v>2</v>
      </c>
      <c r="J13" s="106">
        <v>2</v>
      </c>
      <c r="K13" s="106">
        <v>2</v>
      </c>
      <c r="L13" s="106">
        <v>2</v>
      </c>
      <c r="M13" s="104">
        <v>2</v>
      </c>
      <c r="N13" s="104">
        <v>2</v>
      </c>
      <c r="O13" s="104">
        <v>2</v>
      </c>
      <c r="P13" s="104">
        <v>2</v>
      </c>
      <c r="Q13" s="105">
        <v>2</v>
      </c>
      <c r="R13" s="105">
        <v>2</v>
      </c>
      <c r="S13" s="105">
        <v>2</v>
      </c>
      <c r="T13" s="107">
        <v>2</v>
      </c>
      <c r="U13" s="107">
        <v>2</v>
      </c>
      <c r="V13" s="202" t="s">
        <v>23</v>
      </c>
      <c r="W13" s="202" t="s">
        <v>23</v>
      </c>
      <c r="X13" s="107">
        <v>2</v>
      </c>
      <c r="Y13" s="107">
        <v>2</v>
      </c>
      <c r="Z13" s="107">
        <v>2</v>
      </c>
      <c r="AA13" s="107">
        <v>2</v>
      </c>
      <c r="AB13" s="213"/>
      <c r="AC13" s="107"/>
      <c r="AD13" s="107"/>
      <c r="AE13" s="107"/>
      <c r="AF13" s="107"/>
      <c r="AG13" s="107"/>
      <c r="AH13" s="107"/>
      <c r="AI13" s="209"/>
      <c r="AJ13" s="209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10"/>
      <c r="AW13" s="111"/>
      <c r="AX13" s="111"/>
      <c r="AY13" s="109"/>
      <c r="AZ13" s="109"/>
      <c r="BA13" s="109"/>
      <c r="BB13" s="109"/>
      <c r="BC13" s="109"/>
      <c r="BD13" s="109"/>
      <c r="BE13" s="105">
        <f t="shared" si="4"/>
        <v>42</v>
      </c>
    </row>
    <row r="14" spans="1:57" ht="19.5" customHeight="1" thickBot="1">
      <c r="A14" s="311"/>
      <c r="B14" s="365"/>
      <c r="C14" s="367"/>
      <c r="D14" s="119" t="s">
        <v>25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v>1</v>
      </c>
      <c r="M14" s="104">
        <v>1</v>
      </c>
      <c r="N14" s="104">
        <v>1</v>
      </c>
      <c r="O14" s="104">
        <v>1</v>
      </c>
      <c r="P14" s="104">
        <v>1</v>
      </c>
      <c r="Q14" s="104">
        <v>1</v>
      </c>
      <c r="R14" s="104">
        <v>1</v>
      </c>
      <c r="S14" s="104">
        <v>1</v>
      </c>
      <c r="T14" s="104">
        <v>1</v>
      </c>
      <c r="U14" s="104">
        <v>1</v>
      </c>
      <c r="V14" s="202" t="s">
        <v>23</v>
      </c>
      <c r="W14" s="202" t="s">
        <v>23</v>
      </c>
      <c r="X14" s="110">
        <v>1</v>
      </c>
      <c r="Y14" s="110">
        <v>1</v>
      </c>
      <c r="Z14" s="110">
        <v>1</v>
      </c>
      <c r="AA14" s="110">
        <v>1</v>
      </c>
      <c r="AB14" s="214"/>
      <c r="AC14" s="110"/>
      <c r="AD14" s="110"/>
      <c r="AE14" s="110"/>
      <c r="AF14" s="110"/>
      <c r="AG14" s="110"/>
      <c r="AH14" s="110"/>
      <c r="AI14" s="209"/>
      <c r="AJ14" s="209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1"/>
      <c r="AX14" s="111"/>
      <c r="AY14" s="109"/>
      <c r="AZ14" s="109"/>
      <c r="BA14" s="109"/>
      <c r="BB14" s="109"/>
      <c r="BC14" s="109"/>
      <c r="BD14" s="109"/>
      <c r="BE14" s="105">
        <f t="shared" si="4"/>
        <v>21</v>
      </c>
    </row>
    <row r="15" spans="1:57" ht="0.75" customHeight="1" hidden="1" thickBot="1">
      <c r="A15" s="311"/>
      <c r="B15" s="364" t="s">
        <v>126</v>
      </c>
      <c r="C15" s="366"/>
      <c r="D15" s="119" t="s">
        <v>22</v>
      </c>
      <c r="E15" s="104"/>
      <c r="F15" s="104"/>
      <c r="G15" s="104"/>
      <c r="H15" s="104"/>
      <c r="I15" s="106"/>
      <c r="J15" s="106"/>
      <c r="K15" s="106"/>
      <c r="L15" s="106"/>
      <c r="M15" s="104"/>
      <c r="N15" s="104"/>
      <c r="O15" s="104"/>
      <c r="P15" s="104"/>
      <c r="Q15" s="104"/>
      <c r="R15" s="104"/>
      <c r="S15" s="104"/>
      <c r="T15" s="106"/>
      <c r="U15" s="106"/>
      <c r="V15" s="202" t="s">
        <v>23</v>
      </c>
      <c r="W15" s="202" t="s">
        <v>23</v>
      </c>
      <c r="X15" s="106"/>
      <c r="Y15" s="106"/>
      <c r="Z15" s="106"/>
      <c r="AA15" s="106"/>
      <c r="AB15" s="213"/>
      <c r="AC15" s="106"/>
      <c r="AD15" s="106"/>
      <c r="AE15" s="106"/>
      <c r="AF15" s="106"/>
      <c r="AG15" s="106"/>
      <c r="AH15" s="106"/>
      <c r="AI15" s="209" t="s">
        <v>211</v>
      </c>
      <c r="AJ15" s="209" t="s">
        <v>211</v>
      </c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11"/>
      <c r="AW15" s="111"/>
      <c r="AX15" s="111"/>
      <c r="AY15" s="109"/>
      <c r="AZ15" s="109"/>
      <c r="BA15" s="109"/>
      <c r="BB15" s="109"/>
      <c r="BC15" s="109"/>
      <c r="BD15" s="109"/>
      <c r="BE15" s="105">
        <f t="shared" si="4"/>
        <v>0</v>
      </c>
    </row>
    <row r="16" spans="1:57" ht="16.5" customHeight="1" hidden="1" thickBot="1">
      <c r="A16" s="311"/>
      <c r="B16" s="365"/>
      <c r="C16" s="367"/>
      <c r="D16" s="119" t="s">
        <v>25</v>
      </c>
      <c r="E16" s="104"/>
      <c r="F16" s="104"/>
      <c r="G16" s="104"/>
      <c r="H16" s="104"/>
      <c r="I16" s="106"/>
      <c r="J16" s="106"/>
      <c r="K16" s="106"/>
      <c r="L16" s="106"/>
      <c r="M16" s="104"/>
      <c r="N16" s="104"/>
      <c r="O16" s="104"/>
      <c r="P16" s="104"/>
      <c r="Q16" s="104"/>
      <c r="R16" s="104"/>
      <c r="S16" s="104"/>
      <c r="T16" s="106"/>
      <c r="U16" s="106"/>
      <c r="V16" s="202" t="s">
        <v>23</v>
      </c>
      <c r="W16" s="202" t="s">
        <v>23</v>
      </c>
      <c r="X16" s="106"/>
      <c r="Y16" s="106"/>
      <c r="Z16" s="106"/>
      <c r="AA16" s="106"/>
      <c r="AB16" s="213"/>
      <c r="AC16" s="106"/>
      <c r="AD16" s="106"/>
      <c r="AE16" s="106"/>
      <c r="AF16" s="106"/>
      <c r="AG16" s="106"/>
      <c r="AH16" s="106"/>
      <c r="AI16" s="209" t="s">
        <v>211</v>
      </c>
      <c r="AJ16" s="209" t="s">
        <v>211</v>
      </c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11"/>
      <c r="AX16" s="111"/>
      <c r="AY16" s="109"/>
      <c r="AZ16" s="109"/>
      <c r="BA16" s="109"/>
      <c r="BB16" s="109"/>
      <c r="BC16" s="109"/>
      <c r="BD16" s="109"/>
      <c r="BE16" s="105">
        <f t="shared" si="4"/>
        <v>0</v>
      </c>
    </row>
    <row r="17" spans="1:57" ht="16.5" customHeight="1" hidden="1" thickBot="1">
      <c r="A17" s="311"/>
      <c r="B17" s="364" t="s">
        <v>125</v>
      </c>
      <c r="C17" s="366"/>
      <c r="D17" s="119" t="s">
        <v>22</v>
      </c>
      <c r="E17" s="104"/>
      <c r="F17" s="104"/>
      <c r="G17" s="104"/>
      <c r="H17" s="104"/>
      <c r="I17" s="106"/>
      <c r="J17" s="106"/>
      <c r="K17" s="106"/>
      <c r="L17" s="106"/>
      <c r="M17" s="104"/>
      <c r="N17" s="104"/>
      <c r="O17" s="104"/>
      <c r="P17" s="104"/>
      <c r="Q17" s="104"/>
      <c r="R17" s="104"/>
      <c r="S17" s="104"/>
      <c r="T17" s="106"/>
      <c r="U17" s="106"/>
      <c r="V17" s="202" t="s">
        <v>23</v>
      </c>
      <c r="W17" s="202" t="s">
        <v>23</v>
      </c>
      <c r="X17" s="106"/>
      <c r="Y17" s="106"/>
      <c r="Z17" s="106"/>
      <c r="AA17" s="106"/>
      <c r="AB17" s="213"/>
      <c r="AC17" s="106"/>
      <c r="AD17" s="106"/>
      <c r="AE17" s="106"/>
      <c r="AF17" s="106"/>
      <c r="AG17" s="106"/>
      <c r="AH17" s="106"/>
      <c r="AI17" s="209" t="s">
        <v>211</v>
      </c>
      <c r="AJ17" s="209" t="s">
        <v>211</v>
      </c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11"/>
      <c r="AW17" s="111"/>
      <c r="AX17" s="111"/>
      <c r="AY17" s="109"/>
      <c r="AZ17" s="109"/>
      <c r="BA17" s="109"/>
      <c r="BB17" s="109"/>
      <c r="BC17" s="109"/>
      <c r="BD17" s="109"/>
      <c r="BE17" s="105">
        <f t="shared" si="4"/>
        <v>0</v>
      </c>
    </row>
    <row r="18" spans="1:57" ht="16.5" customHeight="1" hidden="1" thickBot="1">
      <c r="A18" s="311"/>
      <c r="B18" s="365"/>
      <c r="C18" s="367"/>
      <c r="D18" s="119" t="s">
        <v>25</v>
      </c>
      <c r="E18" s="104"/>
      <c r="F18" s="104"/>
      <c r="G18" s="104"/>
      <c r="H18" s="104"/>
      <c r="I18" s="106"/>
      <c r="J18" s="106"/>
      <c r="K18" s="106"/>
      <c r="L18" s="106"/>
      <c r="M18" s="104"/>
      <c r="N18" s="104"/>
      <c r="O18" s="104"/>
      <c r="P18" s="104"/>
      <c r="Q18" s="104"/>
      <c r="R18" s="104"/>
      <c r="S18" s="104"/>
      <c r="T18" s="106"/>
      <c r="U18" s="111"/>
      <c r="V18" s="202" t="s">
        <v>23</v>
      </c>
      <c r="W18" s="202" t="s">
        <v>23</v>
      </c>
      <c r="X18" s="111"/>
      <c r="Y18" s="111"/>
      <c r="Z18" s="111"/>
      <c r="AA18" s="111"/>
      <c r="AB18" s="214"/>
      <c r="AC18" s="111"/>
      <c r="AD18" s="111"/>
      <c r="AE18" s="111"/>
      <c r="AF18" s="111"/>
      <c r="AG18" s="111"/>
      <c r="AH18" s="111"/>
      <c r="AI18" s="209" t="s">
        <v>211</v>
      </c>
      <c r="AJ18" s="209" t="s">
        <v>211</v>
      </c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09"/>
      <c r="AZ18" s="109"/>
      <c r="BA18" s="109"/>
      <c r="BB18" s="109"/>
      <c r="BC18" s="109"/>
      <c r="BD18" s="109"/>
      <c r="BE18" s="105">
        <f t="shared" si="4"/>
        <v>0</v>
      </c>
    </row>
    <row r="19" spans="1:57" ht="16.5" customHeight="1" hidden="1" thickBot="1">
      <c r="A19" s="311"/>
      <c r="B19" s="364" t="s">
        <v>124</v>
      </c>
      <c r="C19" s="366"/>
      <c r="D19" s="119" t="s">
        <v>22</v>
      </c>
      <c r="E19" s="104"/>
      <c r="F19" s="104"/>
      <c r="G19" s="104"/>
      <c r="H19" s="104"/>
      <c r="I19" s="106"/>
      <c r="J19" s="106"/>
      <c r="K19" s="106"/>
      <c r="L19" s="106"/>
      <c r="M19" s="104"/>
      <c r="N19" s="104"/>
      <c r="O19" s="104"/>
      <c r="P19" s="104"/>
      <c r="Q19" s="104"/>
      <c r="R19" s="104"/>
      <c r="S19" s="104"/>
      <c r="T19" s="106"/>
      <c r="U19" s="106"/>
      <c r="V19" s="202" t="s">
        <v>23</v>
      </c>
      <c r="W19" s="202" t="s">
        <v>23</v>
      </c>
      <c r="X19" s="111"/>
      <c r="Y19" s="111"/>
      <c r="Z19" s="111"/>
      <c r="AA19" s="111"/>
      <c r="AB19" s="214"/>
      <c r="AC19" s="111"/>
      <c r="AD19" s="111"/>
      <c r="AE19" s="111"/>
      <c r="AF19" s="111"/>
      <c r="AG19" s="111"/>
      <c r="AH19" s="111"/>
      <c r="AI19" s="209" t="s">
        <v>211</v>
      </c>
      <c r="AJ19" s="209" t="s">
        <v>211</v>
      </c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09"/>
      <c r="AZ19" s="109"/>
      <c r="BA19" s="109"/>
      <c r="BB19" s="109"/>
      <c r="BC19" s="109"/>
      <c r="BD19" s="109"/>
      <c r="BE19" s="105">
        <f t="shared" si="4"/>
        <v>0</v>
      </c>
    </row>
    <row r="20" spans="1:57" ht="16.5" customHeight="1" hidden="1" thickBot="1">
      <c r="A20" s="311"/>
      <c r="B20" s="365"/>
      <c r="C20" s="367"/>
      <c r="D20" s="119" t="s">
        <v>25</v>
      </c>
      <c r="E20" s="104"/>
      <c r="F20" s="104"/>
      <c r="G20" s="104"/>
      <c r="H20" s="104"/>
      <c r="I20" s="106"/>
      <c r="J20" s="106"/>
      <c r="K20" s="106"/>
      <c r="L20" s="106"/>
      <c r="M20" s="104"/>
      <c r="N20" s="104"/>
      <c r="O20" s="104"/>
      <c r="P20" s="104"/>
      <c r="Q20" s="104"/>
      <c r="R20" s="104"/>
      <c r="S20" s="104"/>
      <c r="T20" s="106"/>
      <c r="U20" s="106"/>
      <c r="V20" s="202" t="s">
        <v>23</v>
      </c>
      <c r="W20" s="202" t="s">
        <v>23</v>
      </c>
      <c r="X20" s="111"/>
      <c r="Y20" s="111"/>
      <c r="Z20" s="111"/>
      <c r="AA20" s="111"/>
      <c r="AB20" s="214"/>
      <c r="AC20" s="111"/>
      <c r="AD20" s="111"/>
      <c r="AE20" s="111"/>
      <c r="AF20" s="111"/>
      <c r="AG20" s="111"/>
      <c r="AH20" s="111"/>
      <c r="AI20" s="209" t="s">
        <v>211</v>
      </c>
      <c r="AJ20" s="209" t="s">
        <v>211</v>
      </c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09"/>
      <c r="AZ20" s="109"/>
      <c r="BA20" s="109"/>
      <c r="BB20" s="109"/>
      <c r="BC20" s="109"/>
      <c r="BD20" s="109"/>
      <c r="BE20" s="105">
        <f t="shared" si="4"/>
        <v>0</v>
      </c>
    </row>
    <row r="21" spans="1:57" ht="16.5" customHeight="1" hidden="1" thickBot="1">
      <c r="A21" s="311"/>
      <c r="B21" s="364" t="s">
        <v>123</v>
      </c>
      <c r="C21" s="366"/>
      <c r="D21" s="119" t="s">
        <v>22</v>
      </c>
      <c r="E21" s="104"/>
      <c r="F21" s="104"/>
      <c r="G21" s="104"/>
      <c r="H21" s="104"/>
      <c r="I21" s="106"/>
      <c r="J21" s="106"/>
      <c r="K21" s="106"/>
      <c r="L21" s="106"/>
      <c r="M21" s="104"/>
      <c r="N21" s="104"/>
      <c r="O21" s="104"/>
      <c r="P21" s="104"/>
      <c r="Q21" s="104"/>
      <c r="R21" s="104"/>
      <c r="S21" s="104"/>
      <c r="T21" s="106"/>
      <c r="U21" s="106"/>
      <c r="V21" s="202" t="s">
        <v>23</v>
      </c>
      <c r="W21" s="202" t="s">
        <v>23</v>
      </c>
      <c r="X21" s="106"/>
      <c r="Y21" s="106"/>
      <c r="Z21" s="106"/>
      <c r="AA21" s="106"/>
      <c r="AB21" s="213"/>
      <c r="AC21" s="106"/>
      <c r="AD21" s="106"/>
      <c r="AE21" s="106"/>
      <c r="AF21" s="106"/>
      <c r="AG21" s="106"/>
      <c r="AH21" s="106"/>
      <c r="AI21" s="209" t="s">
        <v>211</v>
      </c>
      <c r="AJ21" s="209" t="s">
        <v>211</v>
      </c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11"/>
      <c r="AW21" s="111"/>
      <c r="AX21" s="111"/>
      <c r="AY21" s="109"/>
      <c r="AZ21" s="109"/>
      <c r="BA21" s="109"/>
      <c r="BB21" s="109"/>
      <c r="BC21" s="109"/>
      <c r="BD21" s="109"/>
      <c r="BE21" s="105">
        <f t="shared" si="4"/>
        <v>0</v>
      </c>
    </row>
    <row r="22" spans="1:57" ht="14.25" customHeight="1" hidden="1" thickBot="1">
      <c r="A22" s="311"/>
      <c r="B22" s="365"/>
      <c r="C22" s="367"/>
      <c r="D22" s="119" t="s">
        <v>25</v>
      </c>
      <c r="E22" s="104"/>
      <c r="F22" s="104"/>
      <c r="G22" s="104"/>
      <c r="H22" s="104"/>
      <c r="I22" s="106"/>
      <c r="J22" s="106"/>
      <c r="K22" s="106"/>
      <c r="L22" s="106"/>
      <c r="M22" s="104"/>
      <c r="N22" s="104"/>
      <c r="O22" s="104"/>
      <c r="P22" s="104"/>
      <c r="Q22" s="104"/>
      <c r="R22" s="104"/>
      <c r="S22" s="104"/>
      <c r="T22" s="106"/>
      <c r="U22" s="106"/>
      <c r="V22" s="202" t="s">
        <v>23</v>
      </c>
      <c r="W22" s="202" t="s">
        <v>23</v>
      </c>
      <c r="X22" s="111"/>
      <c r="Y22" s="111"/>
      <c r="Z22" s="111"/>
      <c r="AA22" s="111"/>
      <c r="AB22" s="214"/>
      <c r="AC22" s="111"/>
      <c r="AD22" s="111"/>
      <c r="AE22" s="111"/>
      <c r="AF22" s="111"/>
      <c r="AG22" s="111"/>
      <c r="AH22" s="111"/>
      <c r="AI22" s="209" t="s">
        <v>211</v>
      </c>
      <c r="AJ22" s="209" t="s">
        <v>211</v>
      </c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09"/>
      <c r="AZ22" s="109"/>
      <c r="BA22" s="109"/>
      <c r="BB22" s="109"/>
      <c r="BC22" s="109"/>
      <c r="BD22" s="109"/>
      <c r="BE22" s="105">
        <f t="shared" si="4"/>
        <v>0</v>
      </c>
    </row>
    <row r="23" spans="1:57" ht="13.5" customHeight="1" hidden="1" thickBot="1">
      <c r="A23" s="311"/>
      <c r="B23" s="364"/>
      <c r="C23" s="366"/>
      <c r="D23" s="119"/>
      <c r="E23" s="104"/>
      <c r="F23" s="104"/>
      <c r="G23" s="104"/>
      <c r="H23" s="104"/>
      <c r="I23" s="106"/>
      <c r="J23" s="106"/>
      <c r="K23" s="106"/>
      <c r="L23" s="106"/>
      <c r="M23" s="104"/>
      <c r="N23" s="104"/>
      <c r="O23" s="104"/>
      <c r="P23" s="104"/>
      <c r="Q23" s="104"/>
      <c r="R23" s="104"/>
      <c r="S23" s="104"/>
      <c r="T23" s="106"/>
      <c r="U23" s="106"/>
      <c r="V23" s="202"/>
      <c r="W23" s="203"/>
      <c r="X23" s="111"/>
      <c r="Y23" s="111"/>
      <c r="Z23" s="111"/>
      <c r="AA23" s="111"/>
      <c r="AB23" s="214"/>
      <c r="AC23" s="111"/>
      <c r="AD23" s="111"/>
      <c r="AE23" s="111"/>
      <c r="AF23" s="111"/>
      <c r="AG23" s="111"/>
      <c r="AH23" s="111"/>
      <c r="AI23" s="209" t="s">
        <v>211</v>
      </c>
      <c r="AJ23" s="209" t="s">
        <v>211</v>
      </c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09"/>
      <c r="AZ23" s="109"/>
      <c r="BA23" s="109"/>
      <c r="BB23" s="109"/>
      <c r="BC23" s="109"/>
      <c r="BD23" s="109"/>
      <c r="BE23" s="105">
        <f t="shared" si="4"/>
        <v>0</v>
      </c>
    </row>
    <row r="24" spans="1:57" ht="13.5" customHeight="1" hidden="1" thickBot="1">
      <c r="A24" s="311"/>
      <c r="B24" s="365"/>
      <c r="C24" s="371"/>
      <c r="D24" s="120"/>
      <c r="E24" s="104"/>
      <c r="F24" s="104"/>
      <c r="G24" s="104"/>
      <c r="H24" s="104"/>
      <c r="I24" s="106"/>
      <c r="J24" s="106"/>
      <c r="K24" s="106"/>
      <c r="L24" s="106"/>
      <c r="M24" s="104"/>
      <c r="N24" s="104"/>
      <c r="O24" s="104"/>
      <c r="P24" s="104"/>
      <c r="Q24" s="104"/>
      <c r="R24" s="104"/>
      <c r="S24" s="104"/>
      <c r="T24" s="106"/>
      <c r="U24" s="106"/>
      <c r="V24" s="203"/>
      <c r="W24" s="203"/>
      <c r="X24" s="111"/>
      <c r="Y24" s="111"/>
      <c r="Z24" s="111"/>
      <c r="AA24" s="111"/>
      <c r="AB24" s="214"/>
      <c r="AC24" s="111"/>
      <c r="AD24" s="111"/>
      <c r="AE24" s="111"/>
      <c r="AF24" s="111"/>
      <c r="AG24" s="111"/>
      <c r="AH24" s="111"/>
      <c r="AI24" s="209" t="s">
        <v>211</v>
      </c>
      <c r="AJ24" s="209" t="s">
        <v>211</v>
      </c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09"/>
      <c r="AZ24" s="109"/>
      <c r="BA24" s="109"/>
      <c r="BB24" s="109"/>
      <c r="BC24" s="109"/>
      <c r="BD24" s="109"/>
      <c r="BE24" s="105">
        <f t="shared" si="4"/>
        <v>0</v>
      </c>
    </row>
    <row r="25" spans="1:57" ht="16.5" customHeight="1" hidden="1" thickBot="1">
      <c r="A25" s="311"/>
      <c r="B25" s="364" t="s">
        <v>122</v>
      </c>
      <c r="C25" s="366"/>
      <c r="D25" s="119" t="s">
        <v>22</v>
      </c>
      <c r="E25" s="104"/>
      <c r="F25" s="104"/>
      <c r="G25" s="104"/>
      <c r="H25" s="104"/>
      <c r="I25" s="106"/>
      <c r="J25" s="106"/>
      <c r="K25" s="106"/>
      <c r="L25" s="106"/>
      <c r="M25" s="104"/>
      <c r="N25" s="104"/>
      <c r="O25" s="104"/>
      <c r="P25" s="104"/>
      <c r="Q25" s="104"/>
      <c r="R25" s="104"/>
      <c r="S25" s="104"/>
      <c r="T25" s="106"/>
      <c r="U25" s="106"/>
      <c r="V25" s="202" t="s">
        <v>23</v>
      </c>
      <c r="W25" s="202" t="s">
        <v>23</v>
      </c>
      <c r="X25" s="111"/>
      <c r="Y25" s="111"/>
      <c r="Z25" s="111"/>
      <c r="AA25" s="111"/>
      <c r="AB25" s="214"/>
      <c r="AC25" s="111"/>
      <c r="AD25" s="111"/>
      <c r="AE25" s="111"/>
      <c r="AF25" s="111"/>
      <c r="AG25" s="111"/>
      <c r="AH25" s="111"/>
      <c r="AI25" s="209" t="s">
        <v>211</v>
      </c>
      <c r="AJ25" s="209" t="s">
        <v>211</v>
      </c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09"/>
      <c r="AZ25" s="109"/>
      <c r="BA25" s="109"/>
      <c r="BB25" s="109"/>
      <c r="BC25" s="109"/>
      <c r="BD25" s="109"/>
      <c r="BE25" s="105">
        <f t="shared" si="4"/>
        <v>0</v>
      </c>
    </row>
    <row r="26" spans="1:57" ht="16.5" customHeight="1" hidden="1" thickBot="1">
      <c r="A26" s="311"/>
      <c r="B26" s="365"/>
      <c r="C26" s="367"/>
      <c r="D26" s="119" t="s">
        <v>25</v>
      </c>
      <c r="E26" s="104"/>
      <c r="F26" s="104"/>
      <c r="G26" s="104"/>
      <c r="H26" s="104"/>
      <c r="I26" s="106"/>
      <c r="J26" s="106"/>
      <c r="K26" s="106"/>
      <c r="L26" s="106"/>
      <c r="M26" s="104"/>
      <c r="N26" s="104"/>
      <c r="O26" s="104"/>
      <c r="P26" s="104"/>
      <c r="Q26" s="104"/>
      <c r="R26" s="104"/>
      <c r="S26" s="104"/>
      <c r="T26" s="106"/>
      <c r="U26" s="106"/>
      <c r="V26" s="202" t="s">
        <v>23</v>
      </c>
      <c r="W26" s="202" t="s">
        <v>23</v>
      </c>
      <c r="X26" s="106"/>
      <c r="Y26" s="106"/>
      <c r="Z26" s="106"/>
      <c r="AA26" s="106"/>
      <c r="AB26" s="213"/>
      <c r="AC26" s="106"/>
      <c r="AD26" s="106"/>
      <c r="AE26" s="106"/>
      <c r="AF26" s="106"/>
      <c r="AG26" s="106"/>
      <c r="AH26" s="106"/>
      <c r="AI26" s="209" t="s">
        <v>211</v>
      </c>
      <c r="AJ26" s="209" t="s">
        <v>211</v>
      </c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11"/>
      <c r="AX26" s="111"/>
      <c r="AY26" s="109"/>
      <c r="AZ26" s="109"/>
      <c r="BA26" s="109"/>
      <c r="BB26" s="109"/>
      <c r="BC26" s="109"/>
      <c r="BD26" s="109"/>
      <c r="BE26" s="105">
        <f t="shared" si="4"/>
        <v>0</v>
      </c>
    </row>
    <row r="27" spans="1:57" ht="16.5" customHeight="1" hidden="1" thickBot="1">
      <c r="A27" s="311"/>
      <c r="B27" s="364" t="s">
        <v>121</v>
      </c>
      <c r="C27" s="366"/>
      <c r="D27" s="119" t="s">
        <v>22</v>
      </c>
      <c r="E27" s="104"/>
      <c r="F27" s="104"/>
      <c r="G27" s="104"/>
      <c r="H27" s="104"/>
      <c r="I27" s="106"/>
      <c r="J27" s="106"/>
      <c r="K27" s="106"/>
      <c r="L27" s="106"/>
      <c r="M27" s="104"/>
      <c r="N27" s="104"/>
      <c r="O27" s="104"/>
      <c r="P27" s="104"/>
      <c r="Q27" s="104"/>
      <c r="R27" s="104"/>
      <c r="S27" s="104"/>
      <c r="T27" s="106"/>
      <c r="U27" s="106"/>
      <c r="V27" s="202" t="s">
        <v>23</v>
      </c>
      <c r="W27" s="202" t="s">
        <v>23</v>
      </c>
      <c r="X27" s="106"/>
      <c r="Y27" s="106"/>
      <c r="Z27" s="106"/>
      <c r="AA27" s="106"/>
      <c r="AB27" s="213"/>
      <c r="AC27" s="106"/>
      <c r="AD27" s="106"/>
      <c r="AE27" s="106"/>
      <c r="AF27" s="106"/>
      <c r="AG27" s="106"/>
      <c r="AH27" s="106"/>
      <c r="AI27" s="209" t="s">
        <v>211</v>
      </c>
      <c r="AJ27" s="209" t="s">
        <v>211</v>
      </c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11"/>
      <c r="AW27" s="111"/>
      <c r="AX27" s="111"/>
      <c r="AY27" s="109"/>
      <c r="AZ27" s="109"/>
      <c r="BA27" s="109"/>
      <c r="BB27" s="109"/>
      <c r="BC27" s="109"/>
      <c r="BD27" s="109"/>
      <c r="BE27" s="105">
        <f t="shared" si="4"/>
        <v>0</v>
      </c>
    </row>
    <row r="28" spans="1:57" ht="16.5" customHeight="1" hidden="1" thickBot="1">
      <c r="A28" s="311"/>
      <c r="B28" s="365"/>
      <c r="C28" s="367"/>
      <c r="D28" s="119" t="s">
        <v>25</v>
      </c>
      <c r="E28" s="104"/>
      <c r="F28" s="104"/>
      <c r="G28" s="104"/>
      <c r="H28" s="104"/>
      <c r="I28" s="106"/>
      <c r="J28" s="106"/>
      <c r="K28" s="106"/>
      <c r="L28" s="106"/>
      <c r="M28" s="104"/>
      <c r="N28" s="104"/>
      <c r="O28" s="104"/>
      <c r="P28" s="104"/>
      <c r="Q28" s="104"/>
      <c r="R28" s="104"/>
      <c r="S28" s="104"/>
      <c r="T28" s="106"/>
      <c r="U28" s="106"/>
      <c r="V28" s="202" t="s">
        <v>23</v>
      </c>
      <c r="W28" s="202" t="s">
        <v>23</v>
      </c>
      <c r="X28" s="111"/>
      <c r="Y28" s="111"/>
      <c r="Z28" s="111"/>
      <c r="AA28" s="111"/>
      <c r="AB28" s="214"/>
      <c r="AC28" s="111"/>
      <c r="AD28" s="111"/>
      <c r="AE28" s="111"/>
      <c r="AF28" s="111"/>
      <c r="AG28" s="111"/>
      <c r="AH28" s="111"/>
      <c r="AI28" s="209" t="s">
        <v>211</v>
      </c>
      <c r="AJ28" s="209" t="s">
        <v>211</v>
      </c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09"/>
      <c r="AZ28" s="109"/>
      <c r="BA28" s="109"/>
      <c r="BB28" s="109"/>
      <c r="BC28" s="109"/>
      <c r="BD28" s="109"/>
      <c r="BE28" s="105">
        <f t="shared" si="4"/>
        <v>0</v>
      </c>
    </row>
    <row r="29" spans="1:57" s="23" customFormat="1" ht="27.75" customHeight="1" thickBot="1">
      <c r="A29" s="311"/>
      <c r="B29" s="362" t="s">
        <v>47</v>
      </c>
      <c r="C29" s="362" t="s">
        <v>48</v>
      </c>
      <c r="D29" s="133" t="s">
        <v>22</v>
      </c>
      <c r="E29" s="100">
        <f aca="true" t="shared" si="5" ref="E29:U29">E31+E49</f>
        <v>34</v>
      </c>
      <c r="F29" s="100">
        <f t="shared" si="5"/>
        <v>34</v>
      </c>
      <c r="G29" s="100">
        <f t="shared" si="5"/>
        <v>34</v>
      </c>
      <c r="H29" s="100">
        <f t="shared" si="5"/>
        <v>34</v>
      </c>
      <c r="I29" s="101">
        <f t="shared" si="5"/>
        <v>34</v>
      </c>
      <c r="J29" s="101">
        <f t="shared" si="5"/>
        <v>34</v>
      </c>
      <c r="K29" s="101">
        <f t="shared" si="5"/>
        <v>34</v>
      </c>
      <c r="L29" s="101">
        <f t="shared" si="5"/>
        <v>34</v>
      </c>
      <c r="M29" s="100">
        <f t="shared" si="5"/>
        <v>34</v>
      </c>
      <c r="N29" s="100">
        <f t="shared" si="5"/>
        <v>34</v>
      </c>
      <c r="O29" s="100">
        <f t="shared" si="5"/>
        <v>34</v>
      </c>
      <c r="P29" s="100">
        <f t="shared" si="5"/>
        <v>34</v>
      </c>
      <c r="Q29" s="100">
        <f t="shared" si="5"/>
        <v>34</v>
      </c>
      <c r="R29" s="100">
        <f t="shared" si="5"/>
        <v>34</v>
      </c>
      <c r="S29" s="100">
        <f t="shared" si="5"/>
        <v>34</v>
      </c>
      <c r="T29" s="101">
        <f t="shared" si="5"/>
        <v>34</v>
      </c>
      <c r="U29" s="101">
        <f t="shared" si="5"/>
        <v>34</v>
      </c>
      <c r="V29" s="202" t="s">
        <v>23</v>
      </c>
      <c r="W29" s="202" t="s">
        <v>23</v>
      </c>
      <c r="X29" s="101">
        <f aca="true" t="shared" si="6" ref="X29:AH29">X31+X49</f>
        <v>34</v>
      </c>
      <c r="Y29" s="101">
        <f t="shared" si="6"/>
        <v>34</v>
      </c>
      <c r="Z29" s="101">
        <f t="shared" si="6"/>
        <v>34</v>
      </c>
      <c r="AA29" s="101">
        <f t="shared" si="6"/>
        <v>34</v>
      </c>
      <c r="AB29" s="187">
        <f t="shared" si="6"/>
        <v>36</v>
      </c>
      <c r="AC29" s="101">
        <f t="shared" si="6"/>
        <v>36</v>
      </c>
      <c r="AD29" s="101">
        <f t="shared" si="6"/>
        <v>36</v>
      </c>
      <c r="AE29" s="101">
        <f t="shared" si="6"/>
        <v>36</v>
      </c>
      <c r="AF29" s="101">
        <f t="shared" si="6"/>
        <v>36</v>
      </c>
      <c r="AG29" s="101">
        <f t="shared" si="6"/>
        <v>36</v>
      </c>
      <c r="AH29" s="101">
        <f t="shared" si="6"/>
        <v>36</v>
      </c>
      <c r="AI29" s="209"/>
      <c r="AJ29" s="209"/>
      <c r="AK29" s="152">
        <f aca="true" t="shared" si="7" ref="AK29:AV29">AK31+AK49</f>
        <v>0</v>
      </c>
      <c r="AL29" s="152">
        <f t="shared" si="7"/>
        <v>0</v>
      </c>
      <c r="AM29" s="152">
        <f t="shared" si="7"/>
        <v>0</v>
      </c>
      <c r="AN29" s="152">
        <f t="shared" si="7"/>
        <v>0</v>
      </c>
      <c r="AO29" s="152">
        <f t="shared" si="7"/>
        <v>0</v>
      </c>
      <c r="AP29" s="152">
        <f t="shared" si="7"/>
        <v>0</v>
      </c>
      <c r="AQ29" s="152">
        <f t="shared" si="7"/>
        <v>0</v>
      </c>
      <c r="AR29" s="152">
        <f t="shared" si="7"/>
        <v>0</v>
      </c>
      <c r="AS29" s="152">
        <f t="shared" si="7"/>
        <v>0</v>
      </c>
      <c r="AT29" s="152">
        <f t="shared" si="7"/>
        <v>0</v>
      </c>
      <c r="AU29" s="152">
        <f t="shared" si="7"/>
        <v>0</v>
      </c>
      <c r="AV29" s="152">
        <f t="shared" si="7"/>
        <v>0</v>
      </c>
      <c r="AW29" s="101"/>
      <c r="AX29" s="101"/>
      <c r="AY29" s="100"/>
      <c r="AZ29" s="100"/>
      <c r="BA29" s="100"/>
      <c r="BB29" s="100"/>
      <c r="BC29" s="100"/>
      <c r="BD29" s="100"/>
      <c r="BE29" s="105">
        <f t="shared" si="4"/>
        <v>966</v>
      </c>
    </row>
    <row r="30" spans="1:57" s="23" customFormat="1" ht="18.75" customHeight="1" thickBot="1">
      <c r="A30" s="311"/>
      <c r="B30" s="363"/>
      <c r="C30" s="363"/>
      <c r="D30" s="133" t="s">
        <v>25</v>
      </c>
      <c r="E30" s="100">
        <f aca="true" t="shared" si="8" ref="E30:U30">E32+E50</f>
        <v>17</v>
      </c>
      <c r="F30" s="100">
        <f t="shared" si="8"/>
        <v>17</v>
      </c>
      <c r="G30" s="100">
        <f t="shared" si="8"/>
        <v>17</v>
      </c>
      <c r="H30" s="100">
        <f t="shared" si="8"/>
        <v>17</v>
      </c>
      <c r="I30" s="101">
        <f t="shared" si="8"/>
        <v>17</v>
      </c>
      <c r="J30" s="101">
        <f t="shared" si="8"/>
        <v>17</v>
      </c>
      <c r="K30" s="101">
        <f t="shared" si="8"/>
        <v>17</v>
      </c>
      <c r="L30" s="101">
        <f t="shared" si="8"/>
        <v>17</v>
      </c>
      <c r="M30" s="100">
        <f t="shared" si="8"/>
        <v>17</v>
      </c>
      <c r="N30" s="100">
        <f t="shared" si="8"/>
        <v>17</v>
      </c>
      <c r="O30" s="100">
        <f t="shared" si="8"/>
        <v>17</v>
      </c>
      <c r="P30" s="100">
        <f t="shared" si="8"/>
        <v>17</v>
      </c>
      <c r="Q30" s="100">
        <f t="shared" si="8"/>
        <v>17</v>
      </c>
      <c r="R30" s="100">
        <f t="shared" si="8"/>
        <v>17</v>
      </c>
      <c r="S30" s="100">
        <f t="shared" si="8"/>
        <v>17</v>
      </c>
      <c r="T30" s="101">
        <f t="shared" si="8"/>
        <v>17</v>
      </c>
      <c r="U30" s="101">
        <f t="shared" si="8"/>
        <v>17</v>
      </c>
      <c r="V30" s="202" t="s">
        <v>23</v>
      </c>
      <c r="W30" s="202" t="s">
        <v>23</v>
      </c>
      <c r="X30" s="101">
        <f aca="true" t="shared" si="9" ref="X30:AH30">X32+X50</f>
        <v>17</v>
      </c>
      <c r="Y30" s="101">
        <f t="shared" si="9"/>
        <v>17</v>
      </c>
      <c r="Z30" s="101">
        <f t="shared" si="9"/>
        <v>17</v>
      </c>
      <c r="AA30" s="101">
        <f t="shared" si="9"/>
        <v>17</v>
      </c>
      <c r="AB30" s="187">
        <f t="shared" si="9"/>
        <v>0</v>
      </c>
      <c r="AC30" s="101">
        <f t="shared" si="9"/>
        <v>0</v>
      </c>
      <c r="AD30" s="101">
        <f t="shared" si="9"/>
        <v>0</v>
      </c>
      <c r="AE30" s="101">
        <f t="shared" si="9"/>
        <v>0</v>
      </c>
      <c r="AF30" s="101">
        <f t="shared" si="9"/>
        <v>0</v>
      </c>
      <c r="AG30" s="101">
        <f t="shared" si="9"/>
        <v>0</v>
      </c>
      <c r="AH30" s="101">
        <f t="shared" si="9"/>
        <v>0</v>
      </c>
      <c r="AI30" s="209"/>
      <c r="AJ30" s="209"/>
      <c r="AK30" s="152">
        <f aca="true" t="shared" si="10" ref="AK30:AV30">AK32+AK50</f>
        <v>0</v>
      </c>
      <c r="AL30" s="152">
        <f t="shared" si="10"/>
        <v>0</v>
      </c>
      <c r="AM30" s="152">
        <f t="shared" si="10"/>
        <v>0</v>
      </c>
      <c r="AN30" s="152">
        <f t="shared" si="10"/>
        <v>0</v>
      </c>
      <c r="AO30" s="152">
        <f t="shared" si="10"/>
        <v>0</v>
      </c>
      <c r="AP30" s="152">
        <f t="shared" si="10"/>
        <v>0</v>
      </c>
      <c r="AQ30" s="152">
        <f t="shared" si="10"/>
        <v>0</v>
      </c>
      <c r="AR30" s="152">
        <f t="shared" si="10"/>
        <v>0</v>
      </c>
      <c r="AS30" s="152">
        <f t="shared" si="10"/>
        <v>0</v>
      </c>
      <c r="AT30" s="152">
        <f t="shared" si="10"/>
        <v>0</v>
      </c>
      <c r="AU30" s="152">
        <f t="shared" si="10"/>
        <v>0</v>
      </c>
      <c r="AV30" s="152">
        <f t="shared" si="10"/>
        <v>0</v>
      </c>
      <c r="AW30" s="101"/>
      <c r="AX30" s="101"/>
      <c r="AY30" s="100"/>
      <c r="AZ30" s="100"/>
      <c r="BA30" s="100"/>
      <c r="BB30" s="100"/>
      <c r="BC30" s="100"/>
      <c r="BD30" s="100"/>
      <c r="BE30" s="105">
        <f t="shared" si="4"/>
        <v>357</v>
      </c>
    </row>
    <row r="31" spans="1:57" s="23" customFormat="1" ht="23.25" customHeight="1" thickBot="1">
      <c r="A31" s="311"/>
      <c r="B31" s="362" t="s">
        <v>39</v>
      </c>
      <c r="C31" s="362" t="s">
        <v>120</v>
      </c>
      <c r="D31" s="133" t="s">
        <v>22</v>
      </c>
      <c r="E31" s="100">
        <f>E33+E35+E37</f>
        <v>2</v>
      </c>
      <c r="F31" s="100">
        <f aca="true" t="shared" si="11" ref="F31:U31">F33+F35+F37</f>
        <v>2</v>
      </c>
      <c r="G31" s="100">
        <f t="shared" si="11"/>
        <v>2</v>
      </c>
      <c r="H31" s="100">
        <f t="shared" si="11"/>
        <v>2</v>
      </c>
      <c r="I31" s="100">
        <f t="shared" si="11"/>
        <v>2</v>
      </c>
      <c r="J31" s="100">
        <f t="shared" si="11"/>
        <v>2</v>
      </c>
      <c r="K31" s="100">
        <f t="shared" si="11"/>
        <v>2</v>
      </c>
      <c r="L31" s="100">
        <f t="shared" si="11"/>
        <v>2</v>
      </c>
      <c r="M31" s="100">
        <f t="shared" si="11"/>
        <v>2</v>
      </c>
      <c r="N31" s="100">
        <f t="shared" si="11"/>
        <v>2</v>
      </c>
      <c r="O31" s="100">
        <f t="shared" si="11"/>
        <v>2</v>
      </c>
      <c r="P31" s="100">
        <f t="shared" si="11"/>
        <v>2</v>
      </c>
      <c r="Q31" s="100">
        <f t="shared" si="11"/>
        <v>2</v>
      </c>
      <c r="R31" s="100">
        <f t="shared" si="11"/>
        <v>2</v>
      </c>
      <c r="S31" s="100">
        <f t="shared" si="11"/>
        <v>2</v>
      </c>
      <c r="T31" s="100">
        <f t="shared" si="11"/>
        <v>2</v>
      </c>
      <c r="U31" s="100">
        <f t="shared" si="11"/>
        <v>2</v>
      </c>
      <c r="V31" s="202" t="s">
        <v>23</v>
      </c>
      <c r="W31" s="202" t="s">
        <v>23</v>
      </c>
      <c r="X31" s="100">
        <f aca="true" t="shared" si="12" ref="X31:BE31">X33+X35+X37</f>
        <v>2</v>
      </c>
      <c r="Y31" s="100">
        <f t="shared" si="12"/>
        <v>2</v>
      </c>
      <c r="Z31" s="100">
        <f t="shared" si="12"/>
        <v>2</v>
      </c>
      <c r="AA31" s="100">
        <f t="shared" si="12"/>
        <v>2</v>
      </c>
      <c r="AB31" s="100">
        <f t="shared" si="12"/>
        <v>0</v>
      </c>
      <c r="AC31" s="100">
        <f t="shared" si="12"/>
        <v>0</v>
      </c>
      <c r="AD31" s="100">
        <f t="shared" si="12"/>
        <v>0</v>
      </c>
      <c r="AE31" s="100">
        <f t="shared" si="12"/>
        <v>0</v>
      </c>
      <c r="AF31" s="100">
        <f t="shared" si="12"/>
        <v>0</v>
      </c>
      <c r="AG31" s="100">
        <f t="shared" si="12"/>
        <v>0</v>
      </c>
      <c r="AH31" s="100">
        <f t="shared" si="12"/>
        <v>0</v>
      </c>
      <c r="AI31" s="209"/>
      <c r="AJ31" s="209"/>
      <c r="AK31" s="100">
        <f t="shared" si="12"/>
        <v>0</v>
      </c>
      <c r="AL31" s="100">
        <f t="shared" si="12"/>
        <v>0</v>
      </c>
      <c r="AM31" s="100">
        <f t="shared" si="12"/>
        <v>0</v>
      </c>
      <c r="AN31" s="100">
        <f t="shared" si="12"/>
        <v>0</v>
      </c>
      <c r="AO31" s="100">
        <f t="shared" si="12"/>
        <v>0</v>
      </c>
      <c r="AP31" s="100">
        <f t="shared" si="12"/>
        <v>0</v>
      </c>
      <c r="AQ31" s="100">
        <f t="shared" si="12"/>
        <v>0</v>
      </c>
      <c r="AR31" s="100">
        <f t="shared" si="12"/>
        <v>0</v>
      </c>
      <c r="AS31" s="100">
        <f t="shared" si="12"/>
        <v>0</v>
      </c>
      <c r="AT31" s="100">
        <f t="shared" si="12"/>
        <v>0</v>
      </c>
      <c r="AU31" s="100">
        <f t="shared" si="12"/>
        <v>0</v>
      </c>
      <c r="AV31" s="100">
        <f t="shared" si="12"/>
        <v>0</v>
      </c>
      <c r="AW31" s="100">
        <f t="shared" si="12"/>
        <v>0</v>
      </c>
      <c r="AX31" s="100">
        <f t="shared" si="12"/>
        <v>0</v>
      </c>
      <c r="AY31" s="100">
        <f t="shared" si="12"/>
        <v>0</v>
      </c>
      <c r="AZ31" s="100">
        <f t="shared" si="12"/>
        <v>0</v>
      </c>
      <c r="BA31" s="100">
        <f t="shared" si="12"/>
        <v>0</v>
      </c>
      <c r="BB31" s="100">
        <f t="shared" si="12"/>
        <v>0</v>
      </c>
      <c r="BC31" s="100">
        <f t="shared" si="12"/>
        <v>0</v>
      </c>
      <c r="BD31" s="100">
        <f t="shared" si="12"/>
        <v>0</v>
      </c>
      <c r="BE31" s="100">
        <f t="shared" si="12"/>
        <v>42</v>
      </c>
    </row>
    <row r="32" spans="1:57" s="23" customFormat="1" ht="18.75" customHeight="1" thickBot="1">
      <c r="A32" s="311"/>
      <c r="B32" s="363"/>
      <c r="C32" s="363"/>
      <c r="D32" s="133" t="s">
        <v>25</v>
      </c>
      <c r="E32" s="100">
        <f>E34+E36+E38</f>
        <v>1</v>
      </c>
      <c r="F32" s="100">
        <f aca="true" t="shared" si="13" ref="F32:U32">F34+F36+F38</f>
        <v>1</v>
      </c>
      <c r="G32" s="100">
        <f t="shared" si="13"/>
        <v>1</v>
      </c>
      <c r="H32" s="100">
        <f t="shared" si="13"/>
        <v>1</v>
      </c>
      <c r="I32" s="100">
        <f t="shared" si="13"/>
        <v>1</v>
      </c>
      <c r="J32" s="100">
        <f t="shared" si="13"/>
        <v>1</v>
      </c>
      <c r="K32" s="100">
        <f t="shared" si="13"/>
        <v>1</v>
      </c>
      <c r="L32" s="100">
        <f t="shared" si="13"/>
        <v>1</v>
      </c>
      <c r="M32" s="100">
        <f t="shared" si="13"/>
        <v>1</v>
      </c>
      <c r="N32" s="100">
        <f t="shared" si="13"/>
        <v>1</v>
      </c>
      <c r="O32" s="100">
        <f t="shared" si="13"/>
        <v>1</v>
      </c>
      <c r="P32" s="100">
        <f t="shared" si="13"/>
        <v>1</v>
      </c>
      <c r="Q32" s="100">
        <f t="shared" si="13"/>
        <v>1</v>
      </c>
      <c r="R32" s="100">
        <f t="shared" si="13"/>
        <v>1</v>
      </c>
      <c r="S32" s="100">
        <f t="shared" si="13"/>
        <v>1</v>
      </c>
      <c r="T32" s="100">
        <f t="shared" si="13"/>
        <v>1</v>
      </c>
      <c r="U32" s="100">
        <f t="shared" si="13"/>
        <v>1</v>
      </c>
      <c r="V32" s="202" t="s">
        <v>23</v>
      </c>
      <c r="W32" s="202" t="s">
        <v>23</v>
      </c>
      <c r="X32" s="100">
        <f aca="true" t="shared" si="14" ref="X32:BE32">X34+X36+X38</f>
        <v>1</v>
      </c>
      <c r="Y32" s="100">
        <f t="shared" si="14"/>
        <v>1</v>
      </c>
      <c r="Z32" s="100">
        <f t="shared" si="14"/>
        <v>1</v>
      </c>
      <c r="AA32" s="100">
        <f t="shared" si="14"/>
        <v>1</v>
      </c>
      <c r="AB32" s="100">
        <f t="shared" si="14"/>
        <v>0</v>
      </c>
      <c r="AC32" s="100">
        <f t="shared" si="14"/>
        <v>0</v>
      </c>
      <c r="AD32" s="100">
        <f t="shared" si="14"/>
        <v>0</v>
      </c>
      <c r="AE32" s="100">
        <f t="shared" si="14"/>
        <v>0</v>
      </c>
      <c r="AF32" s="100">
        <f t="shared" si="14"/>
        <v>0</v>
      </c>
      <c r="AG32" s="100">
        <f t="shared" si="14"/>
        <v>0</v>
      </c>
      <c r="AH32" s="100">
        <f t="shared" si="14"/>
        <v>0</v>
      </c>
      <c r="AI32" s="209"/>
      <c r="AJ32" s="209"/>
      <c r="AK32" s="100">
        <f t="shared" si="14"/>
        <v>0</v>
      </c>
      <c r="AL32" s="100">
        <f t="shared" si="14"/>
        <v>0</v>
      </c>
      <c r="AM32" s="100">
        <f t="shared" si="14"/>
        <v>0</v>
      </c>
      <c r="AN32" s="100">
        <f t="shared" si="14"/>
        <v>0</v>
      </c>
      <c r="AO32" s="100">
        <f t="shared" si="14"/>
        <v>0</v>
      </c>
      <c r="AP32" s="100">
        <f t="shared" si="14"/>
        <v>0</v>
      </c>
      <c r="AQ32" s="100">
        <f t="shared" si="14"/>
        <v>0</v>
      </c>
      <c r="AR32" s="100">
        <f t="shared" si="14"/>
        <v>0</v>
      </c>
      <c r="AS32" s="100">
        <f t="shared" si="14"/>
        <v>0</v>
      </c>
      <c r="AT32" s="100">
        <f t="shared" si="14"/>
        <v>0</v>
      </c>
      <c r="AU32" s="100">
        <f t="shared" si="14"/>
        <v>0</v>
      </c>
      <c r="AV32" s="100">
        <f t="shared" si="14"/>
        <v>0</v>
      </c>
      <c r="AW32" s="100">
        <f t="shared" si="14"/>
        <v>0</v>
      </c>
      <c r="AX32" s="100">
        <f t="shared" si="14"/>
        <v>0</v>
      </c>
      <c r="AY32" s="100">
        <f t="shared" si="14"/>
        <v>0</v>
      </c>
      <c r="AZ32" s="100">
        <f t="shared" si="14"/>
        <v>0</v>
      </c>
      <c r="BA32" s="100">
        <f t="shared" si="14"/>
        <v>0</v>
      </c>
      <c r="BB32" s="100">
        <f t="shared" si="14"/>
        <v>0</v>
      </c>
      <c r="BC32" s="100">
        <f t="shared" si="14"/>
        <v>0</v>
      </c>
      <c r="BD32" s="100">
        <f t="shared" si="14"/>
        <v>0</v>
      </c>
      <c r="BE32" s="100">
        <f t="shared" si="14"/>
        <v>21</v>
      </c>
    </row>
    <row r="33" spans="1:57" ht="22.5" customHeight="1" hidden="1" thickBot="1">
      <c r="A33" s="311"/>
      <c r="B33" s="369"/>
      <c r="C33" s="369"/>
      <c r="D33" s="160"/>
      <c r="E33" s="105"/>
      <c r="F33" s="105"/>
      <c r="G33" s="105"/>
      <c r="H33" s="105"/>
      <c r="I33" s="107"/>
      <c r="J33" s="107"/>
      <c r="K33" s="107"/>
      <c r="L33" s="107"/>
      <c r="M33" s="105"/>
      <c r="N33" s="105"/>
      <c r="O33" s="105"/>
      <c r="P33" s="105"/>
      <c r="Q33" s="158"/>
      <c r="R33" s="158"/>
      <c r="S33" s="105"/>
      <c r="T33" s="157"/>
      <c r="U33" s="157"/>
      <c r="V33" s="202"/>
      <c r="W33" s="202"/>
      <c r="X33" s="107"/>
      <c r="Y33" s="107"/>
      <c r="Z33" s="107"/>
      <c r="AA33" s="107"/>
      <c r="AB33" s="213"/>
      <c r="AC33" s="107"/>
      <c r="AD33" s="107"/>
      <c r="AE33" s="107"/>
      <c r="AF33" s="107"/>
      <c r="AG33" s="107"/>
      <c r="AH33" s="107"/>
      <c r="AI33" s="209"/>
      <c r="AJ33" s="209"/>
      <c r="AK33" s="157"/>
      <c r="AL33" s="157"/>
      <c r="AM33" s="157"/>
      <c r="AN33" s="157"/>
      <c r="AO33" s="157"/>
      <c r="AP33" s="157"/>
      <c r="AQ33" s="107"/>
      <c r="AR33" s="107"/>
      <c r="AS33" s="107"/>
      <c r="AT33" s="107"/>
      <c r="AU33" s="107"/>
      <c r="AV33" s="110"/>
      <c r="AW33" s="110"/>
      <c r="AX33" s="110"/>
      <c r="AY33" s="108"/>
      <c r="AZ33" s="108"/>
      <c r="BA33" s="108"/>
      <c r="BB33" s="108"/>
      <c r="BC33" s="108"/>
      <c r="BD33" s="108"/>
      <c r="BE33" s="105"/>
    </row>
    <row r="34" spans="1:57" ht="17.25" customHeight="1" hidden="1" thickBot="1">
      <c r="A34" s="311"/>
      <c r="B34" s="380"/>
      <c r="C34" s="370"/>
      <c r="D34" s="160"/>
      <c r="E34" s="105"/>
      <c r="F34" s="105"/>
      <c r="G34" s="105"/>
      <c r="H34" s="105"/>
      <c r="I34" s="107"/>
      <c r="J34" s="107"/>
      <c r="K34" s="107"/>
      <c r="L34" s="107"/>
      <c r="M34" s="105"/>
      <c r="N34" s="105"/>
      <c r="O34" s="105"/>
      <c r="P34" s="105"/>
      <c r="Q34" s="158"/>
      <c r="R34" s="158"/>
      <c r="S34" s="105"/>
      <c r="T34" s="157"/>
      <c r="U34" s="157"/>
      <c r="V34" s="202"/>
      <c r="W34" s="202"/>
      <c r="X34" s="110"/>
      <c r="Y34" s="110"/>
      <c r="Z34" s="110"/>
      <c r="AA34" s="110"/>
      <c r="AB34" s="214"/>
      <c r="AC34" s="110"/>
      <c r="AD34" s="110"/>
      <c r="AE34" s="110"/>
      <c r="AF34" s="110"/>
      <c r="AG34" s="110"/>
      <c r="AH34" s="110"/>
      <c r="AI34" s="209"/>
      <c r="AJ34" s="209"/>
      <c r="AK34" s="159"/>
      <c r="AL34" s="159"/>
      <c r="AM34" s="159"/>
      <c r="AN34" s="159"/>
      <c r="AO34" s="159"/>
      <c r="AP34" s="159"/>
      <c r="AQ34" s="110"/>
      <c r="AR34" s="110"/>
      <c r="AS34" s="110"/>
      <c r="AT34" s="110"/>
      <c r="AU34" s="110"/>
      <c r="AV34" s="110"/>
      <c r="AW34" s="110"/>
      <c r="AX34" s="110"/>
      <c r="AY34" s="108"/>
      <c r="AZ34" s="108"/>
      <c r="BA34" s="108"/>
      <c r="BB34" s="108"/>
      <c r="BC34" s="108"/>
      <c r="BD34" s="108"/>
      <c r="BE34" s="105"/>
    </row>
    <row r="35" spans="1:57" ht="17.25" customHeight="1" hidden="1" thickBot="1">
      <c r="A35" s="311"/>
      <c r="B35" s="333"/>
      <c r="C35" s="409"/>
      <c r="D35" s="161"/>
      <c r="E35" s="105"/>
      <c r="F35" s="105"/>
      <c r="G35" s="105"/>
      <c r="H35" s="105"/>
      <c r="I35" s="107"/>
      <c r="J35" s="107"/>
      <c r="K35" s="107"/>
      <c r="L35" s="107"/>
      <c r="M35" s="105"/>
      <c r="N35" s="105"/>
      <c r="O35" s="105"/>
      <c r="P35" s="105"/>
      <c r="Q35" s="158"/>
      <c r="R35" s="158"/>
      <c r="S35" s="105"/>
      <c r="T35" s="157"/>
      <c r="U35" s="157"/>
      <c r="V35" s="202"/>
      <c r="W35" s="202"/>
      <c r="X35" s="110"/>
      <c r="Y35" s="110"/>
      <c r="Z35" s="110"/>
      <c r="AA35" s="110"/>
      <c r="AB35" s="214"/>
      <c r="AC35" s="110"/>
      <c r="AD35" s="110"/>
      <c r="AE35" s="110"/>
      <c r="AF35" s="110"/>
      <c r="AG35" s="110"/>
      <c r="AH35" s="110"/>
      <c r="AI35" s="209"/>
      <c r="AJ35" s="209"/>
      <c r="AK35" s="159"/>
      <c r="AL35" s="159"/>
      <c r="AM35" s="159"/>
      <c r="AN35" s="159"/>
      <c r="AO35" s="159"/>
      <c r="AP35" s="159"/>
      <c r="AQ35" s="110"/>
      <c r="AR35" s="110"/>
      <c r="AS35" s="110"/>
      <c r="AT35" s="110"/>
      <c r="AU35" s="110"/>
      <c r="AV35" s="110"/>
      <c r="AW35" s="110"/>
      <c r="AX35" s="110"/>
      <c r="AY35" s="108"/>
      <c r="AZ35" s="108"/>
      <c r="BA35" s="108"/>
      <c r="BB35" s="108"/>
      <c r="BC35" s="108"/>
      <c r="BD35" s="108"/>
      <c r="BE35" s="105"/>
    </row>
    <row r="36" spans="1:57" ht="17.25" customHeight="1" hidden="1" thickBot="1">
      <c r="A36" s="311"/>
      <c r="B36" s="382"/>
      <c r="C36" s="410"/>
      <c r="D36" s="161"/>
      <c r="E36" s="105"/>
      <c r="F36" s="105"/>
      <c r="G36" s="105"/>
      <c r="H36" s="105"/>
      <c r="I36" s="107"/>
      <c r="J36" s="107"/>
      <c r="K36" s="107"/>
      <c r="L36" s="107"/>
      <c r="M36" s="105"/>
      <c r="N36" s="105"/>
      <c r="O36" s="105"/>
      <c r="P36" s="105"/>
      <c r="Q36" s="158"/>
      <c r="R36" s="158"/>
      <c r="S36" s="105"/>
      <c r="T36" s="157"/>
      <c r="U36" s="157"/>
      <c r="V36" s="202"/>
      <c r="W36" s="202"/>
      <c r="X36" s="110"/>
      <c r="Y36" s="110"/>
      <c r="Z36" s="110"/>
      <c r="AA36" s="110"/>
      <c r="AB36" s="214"/>
      <c r="AC36" s="110"/>
      <c r="AD36" s="110"/>
      <c r="AE36" s="110"/>
      <c r="AF36" s="110"/>
      <c r="AG36" s="110"/>
      <c r="AH36" s="110"/>
      <c r="AI36" s="209"/>
      <c r="AJ36" s="209"/>
      <c r="AK36" s="159"/>
      <c r="AL36" s="159"/>
      <c r="AM36" s="159"/>
      <c r="AN36" s="159"/>
      <c r="AO36" s="159"/>
      <c r="AP36" s="159"/>
      <c r="AQ36" s="110"/>
      <c r="AR36" s="110"/>
      <c r="AS36" s="110"/>
      <c r="AT36" s="110"/>
      <c r="AU36" s="110"/>
      <c r="AV36" s="110"/>
      <c r="AW36" s="110"/>
      <c r="AX36" s="110"/>
      <c r="AY36" s="108"/>
      <c r="AZ36" s="108"/>
      <c r="BA36" s="108"/>
      <c r="BB36" s="108"/>
      <c r="BC36" s="108"/>
      <c r="BD36" s="108"/>
      <c r="BE36" s="105"/>
    </row>
    <row r="37" spans="1:57" ht="20.25" customHeight="1" thickBot="1">
      <c r="A37" s="311"/>
      <c r="B37" s="381" t="s">
        <v>143</v>
      </c>
      <c r="C37" s="369" t="s">
        <v>46</v>
      </c>
      <c r="D37" s="160" t="s">
        <v>22</v>
      </c>
      <c r="E37" s="105">
        <v>2</v>
      </c>
      <c r="F37" s="105">
        <v>2</v>
      </c>
      <c r="G37" s="105">
        <v>2</v>
      </c>
      <c r="H37" s="105">
        <v>2</v>
      </c>
      <c r="I37" s="107">
        <v>2</v>
      </c>
      <c r="J37" s="107">
        <v>2</v>
      </c>
      <c r="K37" s="107">
        <v>2</v>
      </c>
      <c r="L37" s="107">
        <v>2</v>
      </c>
      <c r="M37" s="105">
        <v>2</v>
      </c>
      <c r="N37" s="105">
        <v>2</v>
      </c>
      <c r="O37" s="105">
        <v>2</v>
      </c>
      <c r="P37" s="105">
        <v>2</v>
      </c>
      <c r="Q37" s="105">
        <v>2</v>
      </c>
      <c r="R37" s="105">
        <v>2</v>
      </c>
      <c r="S37" s="105">
        <v>2</v>
      </c>
      <c r="T37" s="107">
        <v>2</v>
      </c>
      <c r="U37" s="107">
        <v>2</v>
      </c>
      <c r="V37" s="202" t="s">
        <v>23</v>
      </c>
      <c r="W37" s="202" t="s">
        <v>23</v>
      </c>
      <c r="X37" s="107">
        <v>2</v>
      </c>
      <c r="Y37" s="107">
        <v>2</v>
      </c>
      <c r="Z37" s="107">
        <v>2</v>
      </c>
      <c r="AA37" s="107">
        <v>2</v>
      </c>
      <c r="AB37" s="213"/>
      <c r="AC37" s="107"/>
      <c r="AD37" s="107"/>
      <c r="AE37" s="107"/>
      <c r="AF37" s="107"/>
      <c r="AG37" s="107"/>
      <c r="AH37" s="107"/>
      <c r="AI37" s="209"/>
      <c r="AJ37" s="209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10"/>
      <c r="AW37" s="110"/>
      <c r="AX37" s="110"/>
      <c r="AY37" s="108"/>
      <c r="AZ37" s="108"/>
      <c r="BA37" s="108"/>
      <c r="BB37" s="108"/>
      <c r="BC37" s="108"/>
      <c r="BD37" s="108"/>
      <c r="BE37" s="105">
        <f t="shared" si="4"/>
        <v>42</v>
      </c>
    </row>
    <row r="38" spans="1:57" ht="18.75" customHeight="1" thickBot="1">
      <c r="A38" s="311"/>
      <c r="B38" s="381"/>
      <c r="C38" s="370"/>
      <c r="D38" s="160" t="s">
        <v>25</v>
      </c>
      <c r="E38" s="105">
        <v>1</v>
      </c>
      <c r="F38" s="105">
        <v>1</v>
      </c>
      <c r="G38" s="105">
        <v>1</v>
      </c>
      <c r="H38" s="105">
        <v>1</v>
      </c>
      <c r="I38" s="107">
        <v>1</v>
      </c>
      <c r="J38" s="107">
        <v>1</v>
      </c>
      <c r="K38" s="107">
        <v>1</v>
      </c>
      <c r="L38" s="107">
        <v>1</v>
      </c>
      <c r="M38" s="105">
        <v>1</v>
      </c>
      <c r="N38" s="105">
        <v>1</v>
      </c>
      <c r="O38" s="105">
        <v>1</v>
      </c>
      <c r="P38" s="105">
        <v>1</v>
      </c>
      <c r="Q38" s="105">
        <v>1</v>
      </c>
      <c r="R38" s="105">
        <v>1</v>
      </c>
      <c r="S38" s="105">
        <v>1</v>
      </c>
      <c r="T38" s="107">
        <v>1</v>
      </c>
      <c r="U38" s="107">
        <v>1</v>
      </c>
      <c r="V38" s="202" t="s">
        <v>23</v>
      </c>
      <c r="W38" s="202" t="s">
        <v>23</v>
      </c>
      <c r="X38" s="110">
        <v>1</v>
      </c>
      <c r="Y38" s="110">
        <v>1</v>
      </c>
      <c r="Z38" s="110">
        <v>1</v>
      </c>
      <c r="AA38" s="110">
        <v>1</v>
      </c>
      <c r="AB38" s="214"/>
      <c r="AC38" s="110"/>
      <c r="AD38" s="110"/>
      <c r="AE38" s="110"/>
      <c r="AF38" s="110"/>
      <c r="AG38" s="110"/>
      <c r="AH38" s="110"/>
      <c r="AI38" s="209"/>
      <c r="AJ38" s="209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08"/>
      <c r="AZ38" s="108"/>
      <c r="BA38" s="108"/>
      <c r="BB38" s="108"/>
      <c r="BC38" s="108"/>
      <c r="BD38" s="108"/>
      <c r="BE38" s="105">
        <f t="shared" si="4"/>
        <v>21</v>
      </c>
    </row>
    <row r="39" spans="1:57" ht="16.5" customHeight="1" hidden="1" thickBot="1">
      <c r="A39" s="311"/>
      <c r="B39" s="383"/>
      <c r="C39" s="364"/>
      <c r="D39" s="119"/>
      <c r="E39" s="104"/>
      <c r="F39" s="104"/>
      <c r="G39" s="104"/>
      <c r="H39" s="104"/>
      <c r="I39" s="106"/>
      <c r="J39" s="106"/>
      <c r="K39" s="106"/>
      <c r="L39" s="106"/>
      <c r="M39" s="104"/>
      <c r="N39" s="104"/>
      <c r="O39" s="104"/>
      <c r="P39" s="104"/>
      <c r="Q39" s="104"/>
      <c r="R39" s="104"/>
      <c r="S39" s="104"/>
      <c r="T39" s="106"/>
      <c r="U39" s="107"/>
      <c r="V39" s="202"/>
      <c r="W39" s="202"/>
      <c r="X39" s="106"/>
      <c r="Y39" s="106"/>
      <c r="Z39" s="106"/>
      <c r="AA39" s="106"/>
      <c r="AB39" s="213"/>
      <c r="AC39" s="106"/>
      <c r="AD39" s="106"/>
      <c r="AE39" s="106"/>
      <c r="AF39" s="106"/>
      <c r="AG39" s="106"/>
      <c r="AH39" s="106"/>
      <c r="AI39" s="209"/>
      <c r="AJ39" s="209"/>
      <c r="AK39" s="106"/>
      <c r="AL39" s="106"/>
      <c r="AM39" s="106"/>
      <c r="AN39" s="106"/>
      <c r="AO39" s="106"/>
      <c r="AP39" s="106"/>
      <c r="AQ39" s="106"/>
      <c r="AR39" s="106"/>
      <c r="AS39" s="106"/>
      <c r="AT39" s="107"/>
      <c r="AU39" s="106"/>
      <c r="AV39" s="111"/>
      <c r="AW39" s="111"/>
      <c r="AX39" s="111"/>
      <c r="AY39" s="109"/>
      <c r="AZ39" s="109"/>
      <c r="BA39" s="109"/>
      <c r="BB39" s="109"/>
      <c r="BC39" s="109"/>
      <c r="BD39" s="109"/>
      <c r="BE39" s="105">
        <f t="shared" si="4"/>
        <v>0</v>
      </c>
    </row>
    <row r="40" spans="1:57" ht="16.5" customHeight="1" hidden="1" thickBot="1">
      <c r="A40" s="311"/>
      <c r="B40" s="365"/>
      <c r="C40" s="365"/>
      <c r="D40" s="119"/>
      <c r="E40" s="104"/>
      <c r="F40" s="104"/>
      <c r="G40" s="104"/>
      <c r="H40" s="104"/>
      <c r="I40" s="106"/>
      <c r="J40" s="106"/>
      <c r="K40" s="106"/>
      <c r="L40" s="106"/>
      <c r="M40" s="104"/>
      <c r="N40" s="104"/>
      <c r="O40" s="104"/>
      <c r="P40" s="104"/>
      <c r="Q40" s="104"/>
      <c r="R40" s="104"/>
      <c r="S40" s="104"/>
      <c r="T40" s="106"/>
      <c r="U40" s="107"/>
      <c r="V40" s="202"/>
      <c r="W40" s="202"/>
      <c r="X40" s="106"/>
      <c r="Y40" s="106"/>
      <c r="Z40" s="106"/>
      <c r="AA40" s="106"/>
      <c r="AB40" s="213"/>
      <c r="AC40" s="106"/>
      <c r="AD40" s="106"/>
      <c r="AE40" s="106"/>
      <c r="AF40" s="106"/>
      <c r="AG40" s="106"/>
      <c r="AH40" s="106"/>
      <c r="AI40" s="209"/>
      <c r="AJ40" s="209"/>
      <c r="AK40" s="106"/>
      <c r="AL40" s="106"/>
      <c r="AM40" s="106"/>
      <c r="AN40" s="106"/>
      <c r="AO40" s="106"/>
      <c r="AP40" s="106"/>
      <c r="AQ40" s="106"/>
      <c r="AR40" s="106"/>
      <c r="AS40" s="106"/>
      <c r="AT40" s="107"/>
      <c r="AU40" s="106"/>
      <c r="AV40" s="111"/>
      <c r="AW40" s="111"/>
      <c r="AX40" s="111"/>
      <c r="AY40" s="109"/>
      <c r="AZ40" s="109"/>
      <c r="BA40" s="109"/>
      <c r="BB40" s="109"/>
      <c r="BC40" s="109"/>
      <c r="BD40" s="109"/>
      <c r="BE40" s="105">
        <f t="shared" si="4"/>
        <v>0</v>
      </c>
    </row>
    <row r="41" spans="1:57" ht="26.25" customHeight="1" hidden="1" thickBot="1">
      <c r="A41" s="311"/>
      <c r="B41" s="383"/>
      <c r="C41" s="364"/>
      <c r="D41" s="119"/>
      <c r="E41" s="104"/>
      <c r="F41" s="104"/>
      <c r="G41" s="104"/>
      <c r="H41" s="104"/>
      <c r="I41" s="106"/>
      <c r="J41" s="106"/>
      <c r="K41" s="106"/>
      <c r="L41" s="106"/>
      <c r="M41" s="104"/>
      <c r="N41" s="104"/>
      <c r="O41" s="104"/>
      <c r="P41" s="104"/>
      <c r="Q41" s="104"/>
      <c r="R41" s="104"/>
      <c r="S41" s="104"/>
      <c r="T41" s="106"/>
      <c r="U41" s="107"/>
      <c r="V41" s="202"/>
      <c r="W41" s="202"/>
      <c r="X41" s="106"/>
      <c r="Y41" s="106"/>
      <c r="Z41" s="106"/>
      <c r="AA41" s="106"/>
      <c r="AB41" s="213"/>
      <c r="AC41" s="106"/>
      <c r="AD41" s="106"/>
      <c r="AE41" s="106"/>
      <c r="AF41" s="106"/>
      <c r="AG41" s="106"/>
      <c r="AH41" s="106"/>
      <c r="AI41" s="209"/>
      <c r="AJ41" s="209"/>
      <c r="AK41" s="106"/>
      <c r="AL41" s="106"/>
      <c r="AM41" s="106"/>
      <c r="AN41" s="106"/>
      <c r="AO41" s="106"/>
      <c r="AP41" s="106"/>
      <c r="AQ41" s="106"/>
      <c r="AR41" s="106"/>
      <c r="AS41" s="106"/>
      <c r="AT41" s="107"/>
      <c r="AU41" s="106"/>
      <c r="AV41" s="111"/>
      <c r="AW41" s="111"/>
      <c r="AX41" s="111"/>
      <c r="AY41" s="109"/>
      <c r="AZ41" s="109"/>
      <c r="BA41" s="109"/>
      <c r="BB41" s="109"/>
      <c r="BC41" s="109"/>
      <c r="BD41" s="109"/>
      <c r="BE41" s="105">
        <f t="shared" si="4"/>
        <v>0</v>
      </c>
    </row>
    <row r="42" spans="1:57" ht="16.5" customHeight="1" hidden="1" thickBot="1">
      <c r="A42" s="311"/>
      <c r="B42" s="365"/>
      <c r="C42" s="365"/>
      <c r="D42" s="119"/>
      <c r="E42" s="104"/>
      <c r="F42" s="104"/>
      <c r="G42" s="104"/>
      <c r="H42" s="104"/>
      <c r="I42" s="106"/>
      <c r="J42" s="106"/>
      <c r="K42" s="106"/>
      <c r="L42" s="106"/>
      <c r="M42" s="104"/>
      <c r="N42" s="104"/>
      <c r="O42" s="104"/>
      <c r="P42" s="104"/>
      <c r="Q42" s="104"/>
      <c r="R42" s="104"/>
      <c r="S42" s="104"/>
      <c r="T42" s="106"/>
      <c r="U42" s="107"/>
      <c r="V42" s="202"/>
      <c r="W42" s="202"/>
      <c r="X42" s="106"/>
      <c r="Y42" s="106"/>
      <c r="Z42" s="106"/>
      <c r="AA42" s="106"/>
      <c r="AB42" s="213"/>
      <c r="AC42" s="106"/>
      <c r="AD42" s="106"/>
      <c r="AE42" s="106"/>
      <c r="AF42" s="106"/>
      <c r="AG42" s="106"/>
      <c r="AH42" s="106"/>
      <c r="AI42" s="209"/>
      <c r="AJ42" s="209"/>
      <c r="AK42" s="106"/>
      <c r="AL42" s="106"/>
      <c r="AM42" s="106"/>
      <c r="AN42" s="106"/>
      <c r="AO42" s="106"/>
      <c r="AP42" s="106"/>
      <c r="AQ42" s="106"/>
      <c r="AR42" s="106"/>
      <c r="AS42" s="106"/>
      <c r="AT42" s="107"/>
      <c r="AU42" s="106"/>
      <c r="AV42" s="111"/>
      <c r="AW42" s="111"/>
      <c r="AX42" s="111"/>
      <c r="AY42" s="109"/>
      <c r="AZ42" s="109"/>
      <c r="BA42" s="109"/>
      <c r="BB42" s="109"/>
      <c r="BC42" s="109"/>
      <c r="BD42" s="109"/>
      <c r="BE42" s="105">
        <f t="shared" si="4"/>
        <v>0</v>
      </c>
    </row>
    <row r="43" spans="1:57" ht="37.5" customHeight="1" hidden="1" thickBot="1">
      <c r="A43" s="311"/>
      <c r="B43" s="383"/>
      <c r="C43" s="364"/>
      <c r="D43" s="119"/>
      <c r="E43" s="104"/>
      <c r="F43" s="104"/>
      <c r="G43" s="104"/>
      <c r="H43" s="104"/>
      <c r="I43" s="106"/>
      <c r="J43" s="106"/>
      <c r="K43" s="106"/>
      <c r="L43" s="106"/>
      <c r="M43" s="104"/>
      <c r="N43" s="104"/>
      <c r="O43" s="104"/>
      <c r="P43" s="104"/>
      <c r="Q43" s="104"/>
      <c r="R43" s="104"/>
      <c r="S43" s="104"/>
      <c r="T43" s="106"/>
      <c r="U43" s="107"/>
      <c r="V43" s="202"/>
      <c r="W43" s="202"/>
      <c r="X43" s="106"/>
      <c r="Y43" s="106"/>
      <c r="Z43" s="106"/>
      <c r="AA43" s="106"/>
      <c r="AB43" s="213"/>
      <c r="AC43" s="106"/>
      <c r="AD43" s="106"/>
      <c r="AE43" s="106"/>
      <c r="AF43" s="106"/>
      <c r="AG43" s="106"/>
      <c r="AH43" s="106"/>
      <c r="AI43" s="209"/>
      <c r="AJ43" s="209"/>
      <c r="AK43" s="106"/>
      <c r="AL43" s="106"/>
      <c r="AM43" s="106"/>
      <c r="AN43" s="106"/>
      <c r="AO43" s="106"/>
      <c r="AP43" s="106"/>
      <c r="AQ43" s="106"/>
      <c r="AR43" s="106"/>
      <c r="AS43" s="106"/>
      <c r="AT43" s="107"/>
      <c r="AU43" s="106"/>
      <c r="AV43" s="111"/>
      <c r="AW43" s="111"/>
      <c r="AX43" s="111"/>
      <c r="AY43" s="109"/>
      <c r="AZ43" s="109"/>
      <c r="BA43" s="109"/>
      <c r="BB43" s="109"/>
      <c r="BC43" s="109"/>
      <c r="BD43" s="109"/>
      <c r="BE43" s="105">
        <f t="shared" si="4"/>
        <v>0</v>
      </c>
    </row>
    <row r="44" spans="1:57" ht="16.5" customHeight="1" hidden="1" thickBot="1">
      <c r="A44" s="311"/>
      <c r="B44" s="365"/>
      <c r="C44" s="365"/>
      <c r="D44" s="119"/>
      <c r="E44" s="104"/>
      <c r="F44" s="104"/>
      <c r="G44" s="104"/>
      <c r="H44" s="104"/>
      <c r="I44" s="106"/>
      <c r="J44" s="106"/>
      <c r="K44" s="106"/>
      <c r="L44" s="106"/>
      <c r="M44" s="104"/>
      <c r="N44" s="104"/>
      <c r="O44" s="104"/>
      <c r="P44" s="104"/>
      <c r="Q44" s="104"/>
      <c r="R44" s="104"/>
      <c r="S44" s="104"/>
      <c r="T44" s="106"/>
      <c r="U44" s="107"/>
      <c r="V44" s="202"/>
      <c r="W44" s="202"/>
      <c r="X44" s="106"/>
      <c r="Y44" s="106"/>
      <c r="Z44" s="106"/>
      <c r="AA44" s="106"/>
      <c r="AB44" s="213"/>
      <c r="AC44" s="106"/>
      <c r="AD44" s="106"/>
      <c r="AE44" s="106"/>
      <c r="AF44" s="106"/>
      <c r="AG44" s="106"/>
      <c r="AH44" s="106"/>
      <c r="AI44" s="209"/>
      <c r="AJ44" s="209"/>
      <c r="AK44" s="106"/>
      <c r="AL44" s="106"/>
      <c r="AM44" s="106"/>
      <c r="AN44" s="106"/>
      <c r="AO44" s="106"/>
      <c r="AP44" s="106"/>
      <c r="AQ44" s="106"/>
      <c r="AR44" s="106"/>
      <c r="AS44" s="106"/>
      <c r="AT44" s="107"/>
      <c r="AU44" s="106"/>
      <c r="AV44" s="111"/>
      <c r="AW44" s="111"/>
      <c r="AX44" s="111"/>
      <c r="AY44" s="109"/>
      <c r="AZ44" s="109"/>
      <c r="BA44" s="109"/>
      <c r="BB44" s="109"/>
      <c r="BC44" s="109"/>
      <c r="BD44" s="109"/>
      <c r="BE44" s="105">
        <f t="shared" si="4"/>
        <v>0</v>
      </c>
    </row>
    <row r="45" spans="1:57" ht="16.5" customHeight="1" hidden="1" thickBot="1">
      <c r="A45" s="311"/>
      <c r="B45" s="383"/>
      <c r="C45" s="364"/>
      <c r="D45" s="119"/>
      <c r="E45" s="104"/>
      <c r="F45" s="104"/>
      <c r="G45" s="104"/>
      <c r="H45" s="104"/>
      <c r="I45" s="106"/>
      <c r="J45" s="106"/>
      <c r="K45" s="106"/>
      <c r="L45" s="106"/>
      <c r="M45" s="104"/>
      <c r="N45" s="104"/>
      <c r="O45" s="104"/>
      <c r="P45" s="104"/>
      <c r="Q45" s="104"/>
      <c r="R45" s="104"/>
      <c r="S45" s="104"/>
      <c r="T45" s="106"/>
      <c r="U45" s="107"/>
      <c r="V45" s="202"/>
      <c r="W45" s="202"/>
      <c r="X45" s="111"/>
      <c r="Y45" s="106"/>
      <c r="Z45" s="106"/>
      <c r="AA45" s="106"/>
      <c r="AB45" s="213"/>
      <c r="AC45" s="106"/>
      <c r="AD45" s="106"/>
      <c r="AE45" s="106"/>
      <c r="AF45" s="106"/>
      <c r="AG45" s="106"/>
      <c r="AH45" s="106"/>
      <c r="AI45" s="209"/>
      <c r="AJ45" s="209"/>
      <c r="AK45" s="106"/>
      <c r="AL45" s="106"/>
      <c r="AM45" s="106"/>
      <c r="AN45" s="106"/>
      <c r="AO45" s="106"/>
      <c r="AP45" s="106"/>
      <c r="AQ45" s="106"/>
      <c r="AR45" s="106"/>
      <c r="AS45" s="106"/>
      <c r="AT45" s="107"/>
      <c r="AU45" s="106"/>
      <c r="AV45" s="111"/>
      <c r="AW45" s="111"/>
      <c r="AX45" s="111"/>
      <c r="AY45" s="109"/>
      <c r="AZ45" s="109"/>
      <c r="BA45" s="109"/>
      <c r="BB45" s="109"/>
      <c r="BC45" s="109"/>
      <c r="BD45" s="109"/>
      <c r="BE45" s="105">
        <f t="shared" si="4"/>
        <v>0</v>
      </c>
    </row>
    <row r="46" spans="1:57" ht="16.5" customHeight="1" hidden="1" thickBot="1">
      <c r="A46" s="311"/>
      <c r="B46" s="365"/>
      <c r="C46" s="365"/>
      <c r="D46" s="119"/>
      <c r="E46" s="104"/>
      <c r="F46" s="104"/>
      <c r="G46" s="104"/>
      <c r="H46" s="104"/>
      <c r="I46" s="106"/>
      <c r="J46" s="106"/>
      <c r="K46" s="106"/>
      <c r="L46" s="106"/>
      <c r="M46" s="104"/>
      <c r="N46" s="104"/>
      <c r="O46" s="104"/>
      <c r="P46" s="104"/>
      <c r="Q46" s="104"/>
      <c r="R46" s="104"/>
      <c r="S46" s="104"/>
      <c r="T46" s="106"/>
      <c r="U46" s="107"/>
      <c r="V46" s="202"/>
      <c r="W46" s="202"/>
      <c r="X46" s="106"/>
      <c r="Y46" s="106"/>
      <c r="Z46" s="106"/>
      <c r="AA46" s="106"/>
      <c r="AB46" s="213"/>
      <c r="AC46" s="106"/>
      <c r="AD46" s="106"/>
      <c r="AE46" s="106"/>
      <c r="AF46" s="106"/>
      <c r="AG46" s="106"/>
      <c r="AH46" s="106"/>
      <c r="AI46" s="209"/>
      <c r="AJ46" s="209"/>
      <c r="AK46" s="106"/>
      <c r="AL46" s="106"/>
      <c r="AM46" s="106"/>
      <c r="AN46" s="106"/>
      <c r="AO46" s="106"/>
      <c r="AP46" s="106"/>
      <c r="AQ46" s="106"/>
      <c r="AR46" s="106"/>
      <c r="AS46" s="106"/>
      <c r="AT46" s="107"/>
      <c r="AU46" s="106"/>
      <c r="AV46" s="111"/>
      <c r="AW46" s="111"/>
      <c r="AX46" s="111"/>
      <c r="AY46" s="109"/>
      <c r="AZ46" s="109"/>
      <c r="BA46" s="109"/>
      <c r="BB46" s="109"/>
      <c r="BC46" s="109"/>
      <c r="BD46" s="109"/>
      <c r="BE46" s="105">
        <f t="shared" si="4"/>
        <v>0</v>
      </c>
    </row>
    <row r="47" spans="1:57" ht="20.25" customHeight="1" hidden="1" thickBot="1">
      <c r="A47" s="311"/>
      <c r="B47" s="384" t="s">
        <v>47</v>
      </c>
      <c r="C47" s="117" t="s">
        <v>48</v>
      </c>
      <c r="D47" s="134" t="s">
        <v>22</v>
      </c>
      <c r="E47" s="102"/>
      <c r="F47" s="102"/>
      <c r="G47" s="102"/>
      <c r="H47" s="102"/>
      <c r="I47" s="103"/>
      <c r="J47" s="103"/>
      <c r="K47" s="103"/>
      <c r="L47" s="103"/>
      <c r="M47" s="102"/>
      <c r="N47" s="102"/>
      <c r="O47" s="102"/>
      <c r="P47" s="102"/>
      <c r="Q47" s="102"/>
      <c r="R47" s="102"/>
      <c r="S47" s="102"/>
      <c r="T47" s="103"/>
      <c r="U47" s="103"/>
      <c r="V47" s="202"/>
      <c r="W47" s="202"/>
      <c r="X47" s="103"/>
      <c r="Y47" s="103"/>
      <c r="Z47" s="103"/>
      <c r="AA47" s="103"/>
      <c r="AB47" s="213"/>
      <c r="AC47" s="103"/>
      <c r="AD47" s="103"/>
      <c r="AE47" s="103"/>
      <c r="AF47" s="103"/>
      <c r="AG47" s="103"/>
      <c r="AH47" s="103"/>
      <c r="AI47" s="209"/>
      <c r="AJ47" s="209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2"/>
      <c r="AZ47" s="102"/>
      <c r="BA47" s="102"/>
      <c r="BB47" s="102"/>
      <c r="BC47" s="102"/>
      <c r="BD47" s="102"/>
      <c r="BE47" s="105">
        <f t="shared" si="4"/>
        <v>0</v>
      </c>
    </row>
    <row r="48" spans="1:57" ht="6" customHeight="1" hidden="1" thickBot="1">
      <c r="A48" s="311"/>
      <c r="B48" s="385"/>
      <c r="C48" s="118" t="s">
        <v>40</v>
      </c>
      <c r="D48" s="134" t="s">
        <v>25</v>
      </c>
      <c r="E48" s="102"/>
      <c r="F48" s="102"/>
      <c r="G48" s="102"/>
      <c r="H48" s="102"/>
      <c r="I48" s="103"/>
      <c r="J48" s="103"/>
      <c r="K48" s="103"/>
      <c r="L48" s="103"/>
      <c r="M48" s="102"/>
      <c r="N48" s="102"/>
      <c r="O48" s="102"/>
      <c r="P48" s="102"/>
      <c r="Q48" s="102"/>
      <c r="R48" s="102"/>
      <c r="S48" s="102"/>
      <c r="T48" s="103"/>
      <c r="U48" s="103"/>
      <c r="V48" s="202"/>
      <c r="W48" s="202"/>
      <c r="X48" s="103"/>
      <c r="Y48" s="103"/>
      <c r="Z48" s="103"/>
      <c r="AA48" s="103"/>
      <c r="AB48" s="213"/>
      <c r="AC48" s="103"/>
      <c r="AD48" s="103"/>
      <c r="AE48" s="103"/>
      <c r="AF48" s="103"/>
      <c r="AG48" s="103"/>
      <c r="AH48" s="103"/>
      <c r="AI48" s="209"/>
      <c r="AJ48" s="209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2"/>
      <c r="AZ48" s="102"/>
      <c r="BA48" s="102"/>
      <c r="BB48" s="102"/>
      <c r="BC48" s="102"/>
      <c r="BD48" s="102"/>
      <c r="BE48" s="105">
        <f t="shared" si="4"/>
        <v>0</v>
      </c>
    </row>
    <row r="49" spans="1:57" s="23" customFormat="1" ht="15.75" thickBot="1">
      <c r="A49" s="311"/>
      <c r="B49" s="362" t="s">
        <v>49</v>
      </c>
      <c r="C49" s="362" t="s">
        <v>50</v>
      </c>
      <c r="D49" s="133" t="s">
        <v>22</v>
      </c>
      <c r="E49" s="100">
        <f aca="true" t="shared" si="15" ref="E49:U49">E51+E76+E87</f>
        <v>32</v>
      </c>
      <c r="F49" s="100">
        <f t="shared" si="15"/>
        <v>32</v>
      </c>
      <c r="G49" s="100">
        <f t="shared" si="15"/>
        <v>32</v>
      </c>
      <c r="H49" s="100">
        <f t="shared" si="15"/>
        <v>32</v>
      </c>
      <c r="I49" s="100">
        <f t="shared" si="15"/>
        <v>32</v>
      </c>
      <c r="J49" s="100">
        <f t="shared" si="15"/>
        <v>32</v>
      </c>
      <c r="K49" s="100">
        <f t="shared" si="15"/>
        <v>32</v>
      </c>
      <c r="L49" s="100">
        <f t="shared" si="15"/>
        <v>32</v>
      </c>
      <c r="M49" s="100">
        <f t="shared" si="15"/>
        <v>32</v>
      </c>
      <c r="N49" s="100">
        <f t="shared" si="15"/>
        <v>32</v>
      </c>
      <c r="O49" s="100">
        <f t="shared" si="15"/>
        <v>32</v>
      </c>
      <c r="P49" s="100">
        <f t="shared" si="15"/>
        <v>32</v>
      </c>
      <c r="Q49" s="100">
        <f t="shared" si="15"/>
        <v>32</v>
      </c>
      <c r="R49" s="100">
        <f t="shared" si="15"/>
        <v>32</v>
      </c>
      <c r="S49" s="100">
        <f t="shared" si="15"/>
        <v>32</v>
      </c>
      <c r="T49" s="100">
        <f t="shared" si="15"/>
        <v>32</v>
      </c>
      <c r="U49" s="100">
        <f t="shared" si="15"/>
        <v>32</v>
      </c>
      <c r="V49" s="204" t="s">
        <v>23</v>
      </c>
      <c r="W49" s="204" t="s">
        <v>23</v>
      </c>
      <c r="X49" s="100">
        <f aca="true" t="shared" si="16" ref="X49:BE49">X51+X76+X87</f>
        <v>32</v>
      </c>
      <c r="Y49" s="100">
        <f t="shared" si="16"/>
        <v>32</v>
      </c>
      <c r="Z49" s="100">
        <f t="shared" si="16"/>
        <v>32</v>
      </c>
      <c r="AA49" s="100">
        <f t="shared" si="16"/>
        <v>32</v>
      </c>
      <c r="AB49" s="100">
        <f t="shared" si="16"/>
        <v>36</v>
      </c>
      <c r="AC49" s="100">
        <f t="shared" si="16"/>
        <v>36</v>
      </c>
      <c r="AD49" s="100">
        <f t="shared" si="16"/>
        <v>36</v>
      </c>
      <c r="AE49" s="100">
        <f t="shared" si="16"/>
        <v>36</v>
      </c>
      <c r="AF49" s="100">
        <f t="shared" si="16"/>
        <v>36</v>
      </c>
      <c r="AG49" s="100">
        <f t="shared" si="16"/>
        <v>36</v>
      </c>
      <c r="AH49" s="100">
        <f t="shared" si="16"/>
        <v>36</v>
      </c>
      <c r="AI49" s="209"/>
      <c r="AJ49" s="209"/>
      <c r="AK49" s="100">
        <f t="shared" si="16"/>
        <v>0</v>
      </c>
      <c r="AL49" s="100">
        <f t="shared" si="16"/>
        <v>0</v>
      </c>
      <c r="AM49" s="100">
        <f t="shared" si="16"/>
        <v>0</v>
      </c>
      <c r="AN49" s="100">
        <f t="shared" si="16"/>
        <v>0</v>
      </c>
      <c r="AO49" s="100">
        <f t="shared" si="16"/>
        <v>0</v>
      </c>
      <c r="AP49" s="100">
        <f t="shared" si="16"/>
        <v>0</v>
      </c>
      <c r="AQ49" s="100">
        <f t="shared" si="16"/>
        <v>0</v>
      </c>
      <c r="AR49" s="100">
        <f t="shared" si="16"/>
        <v>0</v>
      </c>
      <c r="AS49" s="100">
        <f t="shared" si="16"/>
        <v>0</v>
      </c>
      <c r="AT49" s="100">
        <f t="shared" si="16"/>
        <v>0</v>
      </c>
      <c r="AU49" s="100">
        <f t="shared" si="16"/>
        <v>0</v>
      </c>
      <c r="AV49" s="100">
        <f t="shared" si="16"/>
        <v>0</v>
      </c>
      <c r="AW49" s="100">
        <f t="shared" si="16"/>
        <v>0</v>
      </c>
      <c r="AX49" s="100">
        <f t="shared" si="16"/>
        <v>0</v>
      </c>
      <c r="AY49" s="100">
        <f t="shared" si="16"/>
        <v>0</v>
      </c>
      <c r="AZ49" s="100">
        <f t="shared" si="16"/>
        <v>0</v>
      </c>
      <c r="BA49" s="100">
        <f t="shared" si="16"/>
        <v>0</v>
      </c>
      <c r="BB49" s="100">
        <f t="shared" si="16"/>
        <v>0</v>
      </c>
      <c r="BC49" s="100">
        <f t="shared" si="16"/>
        <v>0</v>
      </c>
      <c r="BD49" s="100">
        <f t="shared" si="16"/>
        <v>0</v>
      </c>
      <c r="BE49" s="100">
        <f t="shared" si="16"/>
        <v>924</v>
      </c>
    </row>
    <row r="50" spans="1:57" s="23" customFormat="1" ht="15.75" thickBot="1">
      <c r="A50" s="311"/>
      <c r="B50" s="363"/>
      <c r="C50" s="363"/>
      <c r="D50" s="133" t="s">
        <v>25</v>
      </c>
      <c r="E50" s="100">
        <f aca="true" t="shared" si="17" ref="E50:U50">E52+E77+E88</f>
        <v>16</v>
      </c>
      <c r="F50" s="100">
        <f t="shared" si="17"/>
        <v>16</v>
      </c>
      <c r="G50" s="100">
        <f t="shared" si="17"/>
        <v>16</v>
      </c>
      <c r="H50" s="100">
        <f t="shared" si="17"/>
        <v>16</v>
      </c>
      <c r="I50" s="100">
        <f t="shared" si="17"/>
        <v>16</v>
      </c>
      <c r="J50" s="100">
        <f t="shared" si="17"/>
        <v>16</v>
      </c>
      <c r="K50" s="100">
        <f t="shared" si="17"/>
        <v>16</v>
      </c>
      <c r="L50" s="100">
        <f t="shared" si="17"/>
        <v>16</v>
      </c>
      <c r="M50" s="100">
        <f t="shared" si="17"/>
        <v>16</v>
      </c>
      <c r="N50" s="100">
        <f t="shared" si="17"/>
        <v>16</v>
      </c>
      <c r="O50" s="100">
        <f t="shared" si="17"/>
        <v>16</v>
      </c>
      <c r="P50" s="100">
        <f t="shared" si="17"/>
        <v>16</v>
      </c>
      <c r="Q50" s="100">
        <f t="shared" si="17"/>
        <v>16</v>
      </c>
      <c r="R50" s="100">
        <f t="shared" si="17"/>
        <v>16</v>
      </c>
      <c r="S50" s="100">
        <f t="shared" si="17"/>
        <v>16</v>
      </c>
      <c r="T50" s="101">
        <f t="shared" si="17"/>
        <v>16</v>
      </c>
      <c r="U50" s="101">
        <f t="shared" si="17"/>
        <v>16</v>
      </c>
      <c r="V50" s="202" t="s">
        <v>23</v>
      </c>
      <c r="W50" s="202" t="s">
        <v>23</v>
      </c>
      <c r="X50" s="101">
        <f aca="true" t="shared" si="18" ref="X50:AH50">X52+X77+X88</f>
        <v>16</v>
      </c>
      <c r="Y50" s="101">
        <f t="shared" si="18"/>
        <v>16</v>
      </c>
      <c r="Z50" s="101">
        <f t="shared" si="18"/>
        <v>16</v>
      </c>
      <c r="AA50" s="101">
        <f t="shared" si="18"/>
        <v>16</v>
      </c>
      <c r="AB50" s="187">
        <f t="shared" si="18"/>
        <v>0</v>
      </c>
      <c r="AC50" s="101">
        <f t="shared" si="18"/>
        <v>0</v>
      </c>
      <c r="AD50" s="101">
        <f t="shared" si="18"/>
        <v>0</v>
      </c>
      <c r="AE50" s="101">
        <f t="shared" si="18"/>
        <v>0</v>
      </c>
      <c r="AF50" s="101">
        <f t="shared" si="18"/>
        <v>0</v>
      </c>
      <c r="AG50" s="101">
        <f t="shared" si="18"/>
        <v>0</v>
      </c>
      <c r="AH50" s="101">
        <f t="shared" si="18"/>
        <v>0</v>
      </c>
      <c r="AI50" s="209"/>
      <c r="AJ50" s="209"/>
      <c r="AK50" s="152">
        <f aca="true" t="shared" si="19" ref="AK50:AV50">AK52+AK77+AK88</f>
        <v>0</v>
      </c>
      <c r="AL50" s="152">
        <f t="shared" si="19"/>
        <v>0</v>
      </c>
      <c r="AM50" s="100">
        <f t="shared" si="19"/>
        <v>0</v>
      </c>
      <c r="AN50" s="100">
        <f t="shared" si="19"/>
        <v>0</v>
      </c>
      <c r="AO50" s="100">
        <f t="shared" si="19"/>
        <v>0</v>
      </c>
      <c r="AP50" s="100">
        <f t="shared" si="19"/>
        <v>0</v>
      </c>
      <c r="AQ50" s="100">
        <f t="shared" si="19"/>
        <v>0</v>
      </c>
      <c r="AR50" s="100">
        <f t="shared" si="19"/>
        <v>0</v>
      </c>
      <c r="AS50" s="100">
        <f t="shared" si="19"/>
        <v>0</v>
      </c>
      <c r="AT50" s="100">
        <f t="shared" si="19"/>
        <v>0</v>
      </c>
      <c r="AU50" s="100">
        <f t="shared" si="19"/>
        <v>0</v>
      </c>
      <c r="AV50" s="100">
        <f t="shared" si="19"/>
        <v>0</v>
      </c>
      <c r="AW50" s="100"/>
      <c r="AX50" s="100"/>
      <c r="AY50" s="100"/>
      <c r="AZ50" s="100"/>
      <c r="BA50" s="100"/>
      <c r="BB50" s="100"/>
      <c r="BC50" s="100"/>
      <c r="BD50" s="100"/>
      <c r="BE50" s="105">
        <f t="shared" si="4"/>
        <v>336</v>
      </c>
    </row>
    <row r="51" spans="1:57" ht="24" customHeight="1" thickBot="1">
      <c r="A51" s="311"/>
      <c r="B51" s="322" t="s">
        <v>51</v>
      </c>
      <c r="C51" s="322" t="s">
        <v>197</v>
      </c>
      <c r="D51" s="162" t="s">
        <v>22</v>
      </c>
      <c r="E51" s="112">
        <f>E53+E55</f>
        <v>7</v>
      </c>
      <c r="F51" s="112">
        <f aca="true" t="shared" si="20" ref="F51:AH51">F53+F55</f>
        <v>7</v>
      </c>
      <c r="G51" s="112">
        <f t="shared" si="20"/>
        <v>7</v>
      </c>
      <c r="H51" s="112">
        <f t="shared" si="20"/>
        <v>7</v>
      </c>
      <c r="I51" s="112">
        <f t="shared" si="20"/>
        <v>7</v>
      </c>
      <c r="J51" s="112">
        <f t="shared" si="20"/>
        <v>7</v>
      </c>
      <c r="K51" s="112">
        <f t="shared" si="20"/>
        <v>7</v>
      </c>
      <c r="L51" s="112">
        <f t="shared" si="20"/>
        <v>7</v>
      </c>
      <c r="M51" s="112">
        <f t="shared" si="20"/>
        <v>7</v>
      </c>
      <c r="N51" s="112">
        <f t="shared" si="20"/>
        <v>7</v>
      </c>
      <c r="O51" s="112">
        <f t="shared" si="20"/>
        <v>7</v>
      </c>
      <c r="P51" s="112">
        <f t="shared" si="20"/>
        <v>7</v>
      </c>
      <c r="Q51" s="112">
        <f t="shared" si="20"/>
        <v>7</v>
      </c>
      <c r="R51" s="112">
        <f t="shared" si="20"/>
        <v>7</v>
      </c>
      <c r="S51" s="112">
        <f t="shared" si="20"/>
        <v>7</v>
      </c>
      <c r="T51" s="113">
        <f t="shared" si="20"/>
        <v>7</v>
      </c>
      <c r="U51" s="113">
        <f t="shared" si="20"/>
        <v>7</v>
      </c>
      <c r="V51" s="202" t="s">
        <v>23</v>
      </c>
      <c r="W51" s="202" t="s">
        <v>23</v>
      </c>
      <c r="X51" s="113">
        <f>X53+X55</f>
        <v>7</v>
      </c>
      <c r="Y51" s="113">
        <f>Y53+Y55</f>
        <v>7</v>
      </c>
      <c r="Z51" s="113">
        <f>Z53+Z55</f>
        <v>7</v>
      </c>
      <c r="AA51" s="113">
        <f>AA53+AA55</f>
        <v>7</v>
      </c>
      <c r="AB51" s="213">
        <f t="shared" si="20"/>
        <v>36</v>
      </c>
      <c r="AC51" s="113">
        <f t="shared" si="20"/>
        <v>0</v>
      </c>
      <c r="AD51" s="113">
        <f t="shared" si="20"/>
        <v>0</v>
      </c>
      <c r="AE51" s="113">
        <f t="shared" si="20"/>
        <v>0</v>
      </c>
      <c r="AF51" s="113">
        <f t="shared" si="20"/>
        <v>0</v>
      </c>
      <c r="AG51" s="113">
        <f t="shared" si="20"/>
        <v>0</v>
      </c>
      <c r="AH51" s="113">
        <f t="shared" si="20"/>
        <v>0</v>
      </c>
      <c r="AI51" s="209" t="s">
        <v>224</v>
      </c>
      <c r="AJ51" s="209" t="s">
        <v>224</v>
      </c>
      <c r="AK51" s="113">
        <f aca="true" t="shared" si="21" ref="AK51:AV51">AK53+AK55</f>
        <v>0</v>
      </c>
      <c r="AL51" s="113">
        <f t="shared" si="21"/>
        <v>0</v>
      </c>
      <c r="AM51" s="112">
        <f t="shared" si="21"/>
        <v>0</v>
      </c>
      <c r="AN51" s="112">
        <f t="shared" si="21"/>
        <v>0</v>
      </c>
      <c r="AO51" s="112">
        <f t="shared" si="21"/>
        <v>0</v>
      </c>
      <c r="AP51" s="112">
        <f t="shared" si="21"/>
        <v>0</v>
      </c>
      <c r="AQ51" s="112">
        <f t="shared" si="21"/>
        <v>0</v>
      </c>
      <c r="AR51" s="112">
        <f t="shared" si="21"/>
        <v>0</v>
      </c>
      <c r="AS51" s="112">
        <f t="shared" si="21"/>
        <v>0</v>
      </c>
      <c r="AT51" s="112">
        <f t="shared" si="21"/>
        <v>0</v>
      </c>
      <c r="AU51" s="112">
        <f t="shared" si="21"/>
        <v>0</v>
      </c>
      <c r="AV51" s="112">
        <f t="shared" si="21"/>
        <v>0</v>
      </c>
      <c r="AW51" s="112"/>
      <c r="AX51" s="112"/>
      <c r="AY51" s="112"/>
      <c r="AZ51" s="112"/>
      <c r="BA51" s="112"/>
      <c r="BB51" s="112"/>
      <c r="BC51" s="112"/>
      <c r="BD51" s="112"/>
      <c r="BE51" s="105">
        <f t="shared" si="4"/>
        <v>183</v>
      </c>
    </row>
    <row r="52" spans="1:57" ht="26.25" customHeight="1" thickBot="1">
      <c r="A52" s="311"/>
      <c r="B52" s="323"/>
      <c r="C52" s="323"/>
      <c r="D52" s="162" t="s">
        <v>25</v>
      </c>
      <c r="E52" s="112">
        <f>E54</f>
        <v>4</v>
      </c>
      <c r="F52" s="112">
        <f aca="true" t="shared" si="22" ref="F52:AH52">F54</f>
        <v>3</v>
      </c>
      <c r="G52" s="112">
        <f t="shared" si="22"/>
        <v>4</v>
      </c>
      <c r="H52" s="112">
        <f t="shared" si="22"/>
        <v>3</v>
      </c>
      <c r="I52" s="112">
        <f t="shared" si="22"/>
        <v>4</v>
      </c>
      <c r="J52" s="112">
        <f t="shared" si="22"/>
        <v>3</v>
      </c>
      <c r="K52" s="112">
        <f t="shared" si="22"/>
        <v>4</v>
      </c>
      <c r="L52" s="112">
        <f t="shared" si="22"/>
        <v>3</v>
      </c>
      <c r="M52" s="112">
        <f t="shared" si="22"/>
        <v>4</v>
      </c>
      <c r="N52" s="112">
        <f t="shared" si="22"/>
        <v>3</v>
      </c>
      <c r="O52" s="112">
        <f t="shared" si="22"/>
        <v>4</v>
      </c>
      <c r="P52" s="112">
        <f t="shared" si="22"/>
        <v>3</v>
      </c>
      <c r="Q52" s="112">
        <f t="shared" si="22"/>
        <v>4</v>
      </c>
      <c r="R52" s="112">
        <f t="shared" si="22"/>
        <v>3</v>
      </c>
      <c r="S52" s="112">
        <f t="shared" si="22"/>
        <v>4</v>
      </c>
      <c r="T52" s="113">
        <f t="shared" si="22"/>
        <v>3</v>
      </c>
      <c r="U52" s="113">
        <f t="shared" si="22"/>
        <v>4</v>
      </c>
      <c r="V52" s="202" t="str">
        <f t="shared" si="22"/>
        <v>К</v>
      </c>
      <c r="W52" s="202" t="str">
        <f t="shared" si="22"/>
        <v>К</v>
      </c>
      <c r="X52" s="113">
        <f>X54</f>
        <v>3</v>
      </c>
      <c r="Y52" s="113">
        <f>Y54</f>
        <v>4</v>
      </c>
      <c r="Z52" s="113">
        <f>Z54</f>
        <v>3</v>
      </c>
      <c r="AA52" s="113">
        <f>AA54</f>
        <v>4</v>
      </c>
      <c r="AB52" s="213">
        <f t="shared" si="22"/>
        <v>0</v>
      </c>
      <c r="AC52" s="113">
        <f t="shared" si="22"/>
        <v>0</v>
      </c>
      <c r="AD52" s="113">
        <f t="shared" si="22"/>
        <v>0</v>
      </c>
      <c r="AE52" s="113">
        <f t="shared" si="22"/>
        <v>0</v>
      </c>
      <c r="AF52" s="113">
        <f t="shared" si="22"/>
        <v>0</v>
      </c>
      <c r="AG52" s="113">
        <f t="shared" si="22"/>
        <v>0</v>
      </c>
      <c r="AH52" s="113">
        <f t="shared" si="22"/>
        <v>0</v>
      </c>
      <c r="AI52" s="209"/>
      <c r="AJ52" s="209"/>
      <c r="AK52" s="113">
        <f aca="true" t="shared" si="23" ref="AK52:AV52">AK54</f>
        <v>0</v>
      </c>
      <c r="AL52" s="113">
        <f t="shared" si="23"/>
        <v>0</v>
      </c>
      <c r="AM52" s="112">
        <f t="shared" si="23"/>
        <v>0</v>
      </c>
      <c r="AN52" s="112">
        <f t="shared" si="23"/>
        <v>0</v>
      </c>
      <c r="AO52" s="112">
        <f t="shared" si="23"/>
        <v>0</v>
      </c>
      <c r="AP52" s="112">
        <f t="shared" si="23"/>
        <v>0</v>
      </c>
      <c r="AQ52" s="112">
        <f t="shared" si="23"/>
        <v>0</v>
      </c>
      <c r="AR52" s="112">
        <f t="shared" si="23"/>
        <v>0</v>
      </c>
      <c r="AS52" s="112">
        <f t="shared" si="23"/>
        <v>0</v>
      </c>
      <c r="AT52" s="112">
        <f t="shared" si="23"/>
        <v>0</v>
      </c>
      <c r="AU52" s="112">
        <f t="shared" si="23"/>
        <v>0</v>
      </c>
      <c r="AV52" s="112">
        <f t="shared" si="23"/>
        <v>0</v>
      </c>
      <c r="AW52" s="112"/>
      <c r="AX52" s="112"/>
      <c r="AY52" s="112"/>
      <c r="AZ52" s="112"/>
      <c r="BA52" s="112"/>
      <c r="BB52" s="112"/>
      <c r="BC52" s="112"/>
      <c r="BD52" s="112"/>
      <c r="BE52" s="105">
        <f t="shared" si="4"/>
        <v>74</v>
      </c>
    </row>
    <row r="53" spans="1:57" ht="23.25" customHeight="1" thickBot="1">
      <c r="A53" s="311"/>
      <c r="B53" s="315" t="s">
        <v>53</v>
      </c>
      <c r="C53" s="333" t="s">
        <v>198</v>
      </c>
      <c r="D53" s="163" t="s">
        <v>22</v>
      </c>
      <c r="E53" s="105">
        <v>7</v>
      </c>
      <c r="F53" s="105">
        <v>7</v>
      </c>
      <c r="G53" s="105">
        <v>7</v>
      </c>
      <c r="H53" s="105">
        <v>7</v>
      </c>
      <c r="I53" s="105">
        <v>7</v>
      </c>
      <c r="J53" s="105">
        <v>7</v>
      </c>
      <c r="K53" s="105">
        <v>7</v>
      </c>
      <c r="L53" s="105">
        <v>7</v>
      </c>
      <c r="M53" s="105">
        <v>7</v>
      </c>
      <c r="N53" s="105">
        <v>7</v>
      </c>
      <c r="O53" s="105">
        <v>7</v>
      </c>
      <c r="P53" s="105">
        <v>7</v>
      </c>
      <c r="Q53" s="105">
        <v>7</v>
      </c>
      <c r="R53" s="105">
        <v>7</v>
      </c>
      <c r="S53" s="105">
        <v>7</v>
      </c>
      <c r="T53" s="105">
        <v>7</v>
      </c>
      <c r="U53" s="105">
        <v>7</v>
      </c>
      <c r="V53" s="202" t="s">
        <v>23</v>
      </c>
      <c r="W53" s="202" t="s">
        <v>23</v>
      </c>
      <c r="X53" s="113">
        <v>7</v>
      </c>
      <c r="Y53" s="113">
        <v>7</v>
      </c>
      <c r="Z53" s="113">
        <v>7</v>
      </c>
      <c r="AA53" s="113">
        <v>7</v>
      </c>
      <c r="AB53" s="213"/>
      <c r="AC53" s="107"/>
      <c r="AD53" s="107"/>
      <c r="AE53" s="107"/>
      <c r="AF53" s="107"/>
      <c r="AG53" s="107"/>
      <c r="AH53" s="107"/>
      <c r="AI53" s="209"/>
      <c r="AJ53" s="209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5"/>
      <c r="AZ53" s="105"/>
      <c r="BA53" s="105"/>
      <c r="BB53" s="105"/>
      <c r="BC53" s="105"/>
      <c r="BD53" s="105"/>
      <c r="BE53" s="105">
        <f aca="true" t="shared" si="24" ref="BE53:BE94">SUM(E53:BD53)</f>
        <v>147</v>
      </c>
    </row>
    <row r="54" spans="1:57" ht="19.5" customHeight="1" thickBot="1">
      <c r="A54" s="311"/>
      <c r="B54" s="316"/>
      <c r="C54" s="334"/>
      <c r="D54" s="163" t="s">
        <v>25</v>
      </c>
      <c r="E54" s="105">
        <v>4</v>
      </c>
      <c r="F54" s="105">
        <v>3</v>
      </c>
      <c r="G54" s="105">
        <v>4</v>
      </c>
      <c r="H54" s="105">
        <v>3</v>
      </c>
      <c r="I54" s="107">
        <v>4</v>
      </c>
      <c r="J54" s="107">
        <v>3</v>
      </c>
      <c r="K54" s="107">
        <v>4</v>
      </c>
      <c r="L54" s="107">
        <v>3</v>
      </c>
      <c r="M54" s="105">
        <v>4</v>
      </c>
      <c r="N54" s="105">
        <v>3</v>
      </c>
      <c r="O54" s="105">
        <v>4</v>
      </c>
      <c r="P54" s="105">
        <v>3</v>
      </c>
      <c r="Q54" s="105">
        <v>4</v>
      </c>
      <c r="R54" s="105">
        <v>3</v>
      </c>
      <c r="S54" s="105">
        <v>4</v>
      </c>
      <c r="T54" s="107">
        <v>3</v>
      </c>
      <c r="U54" s="107">
        <v>4</v>
      </c>
      <c r="V54" s="202" t="s">
        <v>23</v>
      </c>
      <c r="W54" s="202" t="s">
        <v>23</v>
      </c>
      <c r="X54" s="113">
        <v>3</v>
      </c>
      <c r="Y54" s="113">
        <v>4</v>
      </c>
      <c r="Z54" s="113">
        <v>3</v>
      </c>
      <c r="AA54" s="113">
        <v>4</v>
      </c>
      <c r="AB54" s="213"/>
      <c r="AC54" s="107"/>
      <c r="AD54" s="107"/>
      <c r="AE54" s="107"/>
      <c r="AF54" s="107"/>
      <c r="AG54" s="107"/>
      <c r="AH54" s="107"/>
      <c r="AI54" s="209"/>
      <c r="AJ54" s="209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5"/>
      <c r="AZ54" s="105"/>
      <c r="BA54" s="105"/>
      <c r="BB54" s="105"/>
      <c r="BC54" s="105"/>
      <c r="BD54" s="105"/>
      <c r="BE54" s="105">
        <f t="shared" si="24"/>
        <v>74</v>
      </c>
    </row>
    <row r="55" spans="1:57" ht="24.75" customHeight="1" thickBot="1">
      <c r="A55" s="311"/>
      <c r="B55" s="95" t="s">
        <v>214</v>
      </c>
      <c r="C55" s="188" t="s">
        <v>58</v>
      </c>
      <c r="D55" s="163" t="s">
        <v>22</v>
      </c>
      <c r="E55" s="104"/>
      <c r="F55" s="104"/>
      <c r="G55" s="104"/>
      <c r="H55" s="104"/>
      <c r="I55" s="106"/>
      <c r="J55" s="106"/>
      <c r="K55" s="106"/>
      <c r="L55" s="106"/>
      <c r="M55" s="104"/>
      <c r="N55" s="104"/>
      <c r="O55" s="104"/>
      <c r="P55" s="104"/>
      <c r="Q55" s="105"/>
      <c r="R55" s="105"/>
      <c r="S55" s="105"/>
      <c r="T55" s="107"/>
      <c r="U55" s="107"/>
      <c r="V55" s="202" t="s">
        <v>23</v>
      </c>
      <c r="W55" s="202" t="s">
        <v>23</v>
      </c>
      <c r="X55" s="110"/>
      <c r="Y55" s="110"/>
      <c r="Z55" s="110"/>
      <c r="AA55" s="110"/>
      <c r="AB55" s="214">
        <v>36</v>
      </c>
      <c r="AC55" s="110"/>
      <c r="AD55" s="110"/>
      <c r="AE55" s="110"/>
      <c r="AF55" s="110"/>
      <c r="AG55" s="110"/>
      <c r="AH55" s="110"/>
      <c r="AI55" s="209"/>
      <c r="AJ55" s="209"/>
      <c r="AK55" s="110"/>
      <c r="AL55" s="110"/>
      <c r="AM55" s="110"/>
      <c r="AN55" s="110"/>
      <c r="AO55" s="110"/>
      <c r="AP55" s="110"/>
      <c r="AQ55" s="111"/>
      <c r="AR55" s="110"/>
      <c r="AS55" s="111"/>
      <c r="AT55" s="110"/>
      <c r="AU55" s="111"/>
      <c r="AV55" s="111"/>
      <c r="AW55" s="111"/>
      <c r="AX55" s="111"/>
      <c r="AY55" s="109"/>
      <c r="AZ55" s="109"/>
      <c r="BA55" s="109"/>
      <c r="BB55" s="109"/>
      <c r="BC55" s="109"/>
      <c r="BD55" s="109"/>
      <c r="BE55" s="105">
        <f t="shared" si="24"/>
        <v>36</v>
      </c>
    </row>
    <row r="56" spans="1:57" ht="13.5" customHeight="1" hidden="1" thickBot="1">
      <c r="A56" s="311"/>
      <c r="B56" s="364" t="s">
        <v>119</v>
      </c>
      <c r="C56" s="364" t="s">
        <v>118</v>
      </c>
      <c r="D56" s="119" t="s">
        <v>22</v>
      </c>
      <c r="E56" s="104"/>
      <c r="F56" s="104"/>
      <c r="G56" s="104"/>
      <c r="H56" s="104"/>
      <c r="I56" s="106"/>
      <c r="J56" s="106"/>
      <c r="K56" s="106"/>
      <c r="L56" s="106"/>
      <c r="M56" s="104"/>
      <c r="N56" s="104"/>
      <c r="O56" s="104"/>
      <c r="P56" s="104"/>
      <c r="Q56" s="104"/>
      <c r="R56" s="104"/>
      <c r="S56" s="104"/>
      <c r="T56" s="107"/>
      <c r="U56" s="107"/>
      <c r="V56" s="202" t="s">
        <v>23</v>
      </c>
      <c r="W56" s="202" t="s">
        <v>23</v>
      </c>
      <c r="X56" s="111"/>
      <c r="Y56" s="111"/>
      <c r="Z56" s="111"/>
      <c r="AA56" s="111"/>
      <c r="AB56" s="214"/>
      <c r="AC56" s="111"/>
      <c r="AD56" s="111"/>
      <c r="AE56" s="111"/>
      <c r="AF56" s="111"/>
      <c r="AG56" s="147"/>
      <c r="AH56" s="111"/>
      <c r="AI56" s="209" t="s">
        <v>211</v>
      </c>
      <c r="AJ56" s="209" t="s">
        <v>211</v>
      </c>
      <c r="AK56" s="111"/>
      <c r="AL56" s="111"/>
      <c r="AM56" s="111"/>
      <c r="AN56" s="111"/>
      <c r="AO56" s="110"/>
      <c r="AP56" s="110"/>
      <c r="AQ56" s="111"/>
      <c r="AR56" s="110"/>
      <c r="AS56" s="111"/>
      <c r="AT56" s="110"/>
      <c r="AU56" s="111"/>
      <c r="AV56" s="111"/>
      <c r="AW56" s="111"/>
      <c r="AX56" s="111"/>
      <c r="AY56" s="109"/>
      <c r="AZ56" s="109"/>
      <c r="BA56" s="109"/>
      <c r="BB56" s="109"/>
      <c r="BC56" s="109"/>
      <c r="BD56" s="109"/>
      <c r="BE56" s="105">
        <f t="shared" si="24"/>
        <v>0</v>
      </c>
    </row>
    <row r="57" spans="1:57" ht="21.75" customHeight="1" hidden="1" thickBot="1">
      <c r="A57" s="311"/>
      <c r="B57" s="365"/>
      <c r="C57" s="365"/>
      <c r="D57" s="119" t="s">
        <v>25</v>
      </c>
      <c r="E57" s="104"/>
      <c r="F57" s="104"/>
      <c r="G57" s="104"/>
      <c r="H57" s="104"/>
      <c r="I57" s="106"/>
      <c r="J57" s="106"/>
      <c r="K57" s="106"/>
      <c r="L57" s="106"/>
      <c r="M57" s="104"/>
      <c r="N57" s="104"/>
      <c r="O57" s="104"/>
      <c r="P57" s="104"/>
      <c r="Q57" s="104"/>
      <c r="R57" s="104"/>
      <c r="S57" s="104"/>
      <c r="T57" s="107"/>
      <c r="U57" s="107"/>
      <c r="V57" s="202" t="s">
        <v>23</v>
      </c>
      <c r="W57" s="202" t="s">
        <v>23</v>
      </c>
      <c r="X57" s="111"/>
      <c r="Y57" s="111"/>
      <c r="Z57" s="111"/>
      <c r="AA57" s="111"/>
      <c r="AB57" s="214"/>
      <c r="AC57" s="111"/>
      <c r="AD57" s="111"/>
      <c r="AE57" s="111"/>
      <c r="AF57" s="111"/>
      <c r="AG57" s="147"/>
      <c r="AH57" s="111"/>
      <c r="AI57" s="209" t="s">
        <v>211</v>
      </c>
      <c r="AJ57" s="209" t="s">
        <v>211</v>
      </c>
      <c r="AK57" s="111"/>
      <c r="AL57" s="111"/>
      <c r="AM57" s="111"/>
      <c r="AN57" s="111"/>
      <c r="AO57" s="110"/>
      <c r="AP57" s="110"/>
      <c r="AQ57" s="111"/>
      <c r="AR57" s="110"/>
      <c r="AS57" s="111"/>
      <c r="AT57" s="110"/>
      <c r="AU57" s="111"/>
      <c r="AV57" s="111"/>
      <c r="AW57" s="111"/>
      <c r="AX57" s="111"/>
      <c r="AY57" s="109"/>
      <c r="AZ57" s="109"/>
      <c r="BA57" s="109"/>
      <c r="BB57" s="109"/>
      <c r="BC57" s="109"/>
      <c r="BD57" s="109"/>
      <c r="BE57" s="105">
        <f t="shared" si="24"/>
        <v>0</v>
      </c>
    </row>
    <row r="58" spans="1:57" ht="2.25" customHeight="1" hidden="1" thickBot="1">
      <c r="A58" s="311"/>
      <c r="B58" s="119" t="s">
        <v>57</v>
      </c>
      <c r="C58" s="119" t="s">
        <v>58</v>
      </c>
      <c r="D58" s="119" t="s">
        <v>22</v>
      </c>
      <c r="E58" s="104"/>
      <c r="F58" s="104"/>
      <c r="G58" s="104"/>
      <c r="H58" s="104"/>
      <c r="I58" s="106"/>
      <c r="J58" s="106"/>
      <c r="K58" s="106"/>
      <c r="L58" s="106"/>
      <c r="M58" s="104"/>
      <c r="N58" s="104"/>
      <c r="O58" s="104"/>
      <c r="P58" s="104"/>
      <c r="Q58" s="104"/>
      <c r="R58" s="104"/>
      <c r="S58" s="104"/>
      <c r="T58" s="107"/>
      <c r="U58" s="107"/>
      <c r="V58" s="202" t="s">
        <v>23</v>
      </c>
      <c r="W58" s="202" t="s">
        <v>23</v>
      </c>
      <c r="X58" s="111"/>
      <c r="Y58" s="111"/>
      <c r="Z58" s="111"/>
      <c r="AA58" s="111"/>
      <c r="AB58" s="214"/>
      <c r="AC58" s="111"/>
      <c r="AD58" s="111"/>
      <c r="AE58" s="111"/>
      <c r="AF58" s="111"/>
      <c r="AG58" s="147"/>
      <c r="AH58" s="111"/>
      <c r="AI58" s="209" t="s">
        <v>211</v>
      </c>
      <c r="AJ58" s="209" t="s">
        <v>211</v>
      </c>
      <c r="AK58" s="111"/>
      <c r="AL58" s="111"/>
      <c r="AM58" s="111"/>
      <c r="AN58" s="111"/>
      <c r="AO58" s="110"/>
      <c r="AP58" s="110"/>
      <c r="AQ58" s="111"/>
      <c r="AR58" s="110"/>
      <c r="AS58" s="111"/>
      <c r="AT58" s="110"/>
      <c r="AU58" s="111"/>
      <c r="AV58" s="111"/>
      <c r="AW58" s="111"/>
      <c r="AX58" s="111"/>
      <c r="AY58" s="109"/>
      <c r="AZ58" s="109"/>
      <c r="BA58" s="109"/>
      <c r="BB58" s="109"/>
      <c r="BC58" s="109"/>
      <c r="BD58" s="109"/>
      <c r="BE58" s="105">
        <f t="shared" si="24"/>
        <v>0</v>
      </c>
    </row>
    <row r="59" spans="1:57" ht="18" customHeight="1" hidden="1" thickBot="1">
      <c r="A59" s="311"/>
      <c r="B59" s="120"/>
      <c r="C59" s="120"/>
      <c r="D59" s="119"/>
      <c r="E59" s="104"/>
      <c r="F59" s="104"/>
      <c r="G59" s="104"/>
      <c r="H59" s="104"/>
      <c r="I59" s="106"/>
      <c r="J59" s="106"/>
      <c r="K59" s="106"/>
      <c r="L59" s="106"/>
      <c r="M59" s="104"/>
      <c r="N59" s="104"/>
      <c r="O59" s="104"/>
      <c r="P59" s="104"/>
      <c r="Q59" s="104"/>
      <c r="R59" s="104"/>
      <c r="S59" s="104"/>
      <c r="T59" s="106"/>
      <c r="U59" s="106"/>
      <c r="V59" s="203"/>
      <c r="W59" s="203"/>
      <c r="X59" s="111"/>
      <c r="Y59" s="111"/>
      <c r="Z59" s="111"/>
      <c r="AA59" s="111"/>
      <c r="AB59" s="214"/>
      <c r="AC59" s="111"/>
      <c r="AD59" s="111"/>
      <c r="AE59" s="111"/>
      <c r="AF59" s="111"/>
      <c r="AG59" s="147"/>
      <c r="AH59" s="111"/>
      <c r="AI59" s="209" t="s">
        <v>211</v>
      </c>
      <c r="AJ59" s="209" t="s">
        <v>211</v>
      </c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09"/>
      <c r="AZ59" s="109"/>
      <c r="BA59" s="109"/>
      <c r="BB59" s="109"/>
      <c r="BC59" s="109"/>
      <c r="BD59" s="109"/>
      <c r="BE59" s="105">
        <f t="shared" si="24"/>
        <v>0</v>
      </c>
    </row>
    <row r="60" spans="1:57" ht="16.5" customHeight="1" hidden="1" thickBot="1">
      <c r="A60" s="311"/>
      <c r="B60" s="384" t="s">
        <v>117</v>
      </c>
      <c r="C60" s="384"/>
      <c r="D60" s="135" t="s">
        <v>22</v>
      </c>
      <c r="E60" s="112">
        <f aca="true" t="shared" si="25" ref="E60:U60">SUM(E62,E64,E65)</f>
        <v>0</v>
      </c>
      <c r="F60" s="112">
        <f t="shared" si="25"/>
        <v>0</v>
      </c>
      <c r="G60" s="112">
        <f t="shared" si="25"/>
        <v>0</v>
      </c>
      <c r="H60" s="112">
        <f t="shared" si="25"/>
        <v>0</v>
      </c>
      <c r="I60" s="113">
        <f t="shared" si="25"/>
        <v>0</v>
      </c>
      <c r="J60" s="113">
        <f t="shared" si="25"/>
        <v>0</v>
      </c>
      <c r="K60" s="113">
        <f t="shared" si="25"/>
        <v>0</v>
      </c>
      <c r="L60" s="113">
        <f t="shared" si="25"/>
        <v>0</v>
      </c>
      <c r="M60" s="112">
        <f t="shared" si="25"/>
        <v>0</v>
      </c>
      <c r="N60" s="112">
        <f t="shared" si="25"/>
        <v>0</v>
      </c>
      <c r="O60" s="112">
        <f t="shared" si="25"/>
        <v>0</v>
      </c>
      <c r="P60" s="112">
        <f t="shared" si="25"/>
        <v>0</v>
      </c>
      <c r="Q60" s="112">
        <f t="shared" si="25"/>
        <v>0</v>
      </c>
      <c r="R60" s="112">
        <f t="shared" si="25"/>
        <v>0</v>
      </c>
      <c r="S60" s="112">
        <f t="shared" si="25"/>
        <v>0</v>
      </c>
      <c r="T60" s="113">
        <f t="shared" si="25"/>
        <v>0</v>
      </c>
      <c r="U60" s="113">
        <f t="shared" si="25"/>
        <v>0</v>
      </c>
      <c r="V60" s="202" t="s">
        <v>23</v>
      </c>
      <c r="W60" s="202" t="s">
        <v>23</v>
      </c>
      <c r="X60" s="113"/>
      <c r="Y60" s="113"/>
      <c r="Z60" s="113"/>
      <c r="AA60" s="113"/>
      <c r="AB60" s="213"/>
      <c r="AC60" s="113"/>
      <c r="AD60" s="113"/>
      <c r="AE60" s="113"/>
      <c r="AF60" s="113"/>
      <c r="AG60" s="146"/>
      <c r="AH60" s="113"/>
      <c r="AI60" s="209" t="s">
        <v>211</v>
      </c>
      <c r="AJ60" s="209" t="s">
        <v>211</v>
      </c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2"/>
      <c r="AZ60" s="112"/>
      <c r="BA60" s="112"/>
      <c r="BB60" s="112"/>
      <c r="BC60" s="112"/>
      <c r="BD60" s="112"/>
      <c r="BE60" s="105">
        <f t="shared" si="24"/>
        <v>0</v>
      </c>
    </row>
    <row r="61" spans="1:57" ht="16.5" customHeight="1" hidden="1" thickBot="1">
      <c r="A61" s="311"/>
      <c r="B61" s="385"/>
      <c r="C61" s="385"/>
      <c r="D61" s="135" t="s">
        <v>25</v>
      </c>
      <c r="E61" s="112">
        <f aca="true" t="shared" si="26" ref="E61:U61">SUM(E63)</f>
        <v>0</v>
      </c>
      <c r="F61" s="112">
        <f t="shared" si="26"/>
        <v>0</v>
      </c>
      <c r="G61" s="112">
        <f t="shared" si="26"/>
        <v>0</v>
      </c>
      <c r="H61" s="112">
        <f t="shared" si="26"/>
        <v>0</v>
      </c>
      <c r="I61" s="113">
        <f t="shared" si="26"/>
        <v>0</v>
      </c>
      <c r="J61" s="113">
        <f t="shared" si="26"/>
        <v>0</v>
      </c>
      <c r="K61" s="113">
        <f t="shared" si="26"/>
        <v>0</v>
      </c>
      <c r="L61" s="113">
        <f t="shared" si="26"/>
        <v>0</v>
      </c>
      <c r="M61" s="112">
        <f t="shared" si="26"/>
        <v>0</v>
      </c>
      <c r="N61" s="112">
        <f t="shared" si="26"/>
        <v>0</v>
      </c>
      <c r="O61" s="112">
        <f t="shared" si="26"/>
        <v>0</v>
      </c>
      <c r="P61" s="112">
        <f t="shared" si="26"/>
        <v>0</v>
      </c>
      <c r="Q61" s="112">
        <f t="shared" si="26"/>
        <v>0</v>
      </c>
      <c r="R61" s="112">
        <f t="shared" si="26"/>
        <v>0</v>
      </c>
      <c r="S61" s="112">
        <f t="shared" si="26"/>
        <v>0</v>
      </c>
      <c r="T61" s="113">
        <f t="shared" si="26"/>
        <v>0</v>
      </c>
      <c r="U61" s="113">
        <f t="shared" si="26"/>
        <v>0</v>
      </c>
      <c r="V61" s="202" t="s">
        <v>23</v>
      </c>
      <c r="W61" s="202" t="s">
        <v>23</v>
      </c>
      <c r="X61" s="113"/>
      <c r="Y61" s="113"/>
      <c r="Z61" s="113"/>
      <c r="AA61" s="113"/>
      <c r="AB61" s="213"/>
      <c r="AC61" s="113"/>
      <c r="AD61" s="113"/>
      <c r="AE61" s="113"/>
      <c r="AF61" s="113"/>
      <c r="AG61" s="146"/>
      <c r="AH61" s="113"/>
      <c r="AI61" s="209" t="s">
        <v>211</v>
      </c>
      <c r="AJ61" s="209" t="s">
        <v>211</v>
      </c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2"/>
      <c r="AZ61" s="112"/>
      <c r="BA61" s="112"/>
      <c r="BB61" s="112"/>
      <c r="BC61" s="112"/>
      <c r="BD61" s="112"/>
      <c r="BE61" s="105">
        <f t="shared" si="24"/>
        <v>0</v>
      </c>
    </row>
    <row r="62" spans="1:57" s="14" customFormat="1" ht="16.5" customHeight="1" hidden="1" thickBot="1">
      <c r="A62" s="311"/>
      <c r="B62" s="364" t="s">
        <v>116</v>
      </c>
      <c r="C62" s="364"/>
      <c r="D62" s="119" t="s">
        <v>22</v>
      </c>
      <c r="E62" s="105"/>
      <c r="F62" s="105"/>
      <c r="G62" s="105"/>
      <c r="H62" s="105"/>
      <c r="I62" s="107"/>
      <c r="J62" s="107"/>
      <c r="K62" s="107"/>
      <c r="L62" s="107"/>
      <c r="M62" s="105"/>
      <c r="N62" s="105"/>
      <c r="O62" s="105"/>
      <c r="P62" s="105"/>
      <c r="Q62" s="105"/>
      <c r="R62" s="105"/>
      <c r="S62" s="105"/>
      <c r="T62" s="107"/>
      <c r="U62" s="107"/>
      <c r="V62" s="203" t="s">
        <v>23</v>
      </c>
      <c r="W62" s="203" t="s">
        <v>23</v>
      </c>
      <c r="X62" s="110"/>
      <c r="Y62" s="110"/>
      <c r="Z62" s="110"/>
      <c r="AA62" s="110"/>
      <c r="AB62" s="214"/>
      <c r="AC62" s="110"/>
      <c r="AD62" s="110"/>
      <c r="AE62" s="110"/>
      <c r="AF62" s="110"/>
      <c r="AG62" s="147"/>
      <c r="AH62" s="110"/>
      <c r="AI62" s="209" t="s">
        <v>211</v>
      </c>
      <c r="AJ62" s="209" t="s">
        <v>211</v>
      </c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08"/>
      <c r="AZ62" s="108"/>
      <c r="BA62" s="108"/>
      <c r="BB62" s="108"/>
      <c r="BC62" s="108"/>
      <c r="BD62" s="108"/>
      <c r="BE62" s="105">
        <f t="shared" si="24"/>
        <v>0</v>
      </c>
    </row>
    <row r="63" spans="1:57" s="14" customFormat="1" ht="11.25" customHeight="1" hidden="1" thickBot="1">
      <c r="A63" s="311"/>
      <c r="B63" s="365"/>
      <c r="C63" s="365"/>
      <c r="D63" s="119" t="s">
        <v>25</v>
      </c>
      <c r="E63" s="105"/>
      <c r="F63" s="105"/>
      <c r="G63" s="105"/>
      <c r="H63" s="105"/>
      <c r="I63" s="107"/>
      <c r="J63" s="107"/>
      <c r="K63" s="107"/>
      <c r="L63" s="107"/>
      <c r="M63" s="105"/>
      <c r="N63" s="105"/>
      <c r="O63" s="105"/>
      <c r="P63" s="105"/>
      <c r="Q63" s="105"/>
      <c r="R63" s="105"/>
      <c r="S63" s="105"/>
      <c r="T63" s="107"/>
      <c r="U63" s="107"/>
      <c r="V63" s="203" t="s">
        <v>23</v>
      </c>
      <c r="W63" s="203" t="s">
        <v>23</v>
      </c>
      <c r="X63" s="110"/>
      <c r="Y63" s="110"/>
      <c r="Z63" s="110"/>
      <c r="AA63" s="110"/>
      <c r="AB63" s="214"/>
      <c r="AC63" s="110"/>
      <c r="AD63" s="110"/>
      <c r="AE63" s="110"/>
      <c r="AF63" s="110"/>
      <c r="AG63" s="147"/>
      <c r="AH63" s="110"/>
      <c r="AI63" s="209" t="s">
        <v>211</v>
      </c>
      <c r="AJ63" s="209" t="s">
        <v>211</v>
      </c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08"/>
      <c r="AZ63" s="108"/>
      <c r="BA63" s="108"/>
      <c r="BB63" s="108"/>
      <c r="BC63" s="108"/>
      <c r="BD63" s="108"/>
      <c r="BE63" s="105">
        <f t="shared" si="24"/>
        <v>0</v>
      </c>
    </row>
    <row r="64" spans="1:57" s="14" customFormat="1" ht="13.5" customHeight="1" hidden="1" thickBot="1">
      <c r="A64" s="311"/>
      <c r="B64" s="119" t="s">
        <v>63</v>
      </c>
      <c r="C64" s="121"/>
      <c r="D64" s="119" t="s">
        <v>22</v>
      </c>
      <c r="E64" s="105"/>
      <c r="F64" s="105"/>
      <c r="G64" s="105"/>
      <c r="H64" s="105"/>
      <c r="I64" s="107"/>
      <c r="J64" s="107"/>
      <c r="K64" s="107"/>
      <c r="L64" s="107"/>
      <c r="M64" s="105"/>
      <c r="N64" s="105"/>
      <c r="O64" s="105"/>
      <c r="P64" s="105"/>
      <c r="Q64" s="105"/>
      <c r="R64" s="105"/>
      <c r="S64" s="105"/>
      <c r="T64" s="107"/>
      <c r="U64" s="107"/>
      <c r="V64" s="203" t="s">
        <v>23</v>
      </c>
      <c r="W64" s="203" t="s">
        <v>23</v>
      </c>
      <c r="X64" s="110"/>
      <c r="Y64" s="110"/>
      <c r="Z64" s="110"/>
      <c r="AA64" s="110"/>
      <c r="AB64" s="214"/>
      <c r="AC64" s="110"/>
      <c r="AD64" s="110"/>
      <c r="AE64" s="110"/>
      <c r="AF64" s="110"/>
      <c r="AG64" s="147"/>
      <c r="AH64" s="110"/>
      <c r="AI64" s="209" t="s">
        <v>211</v>
      </c>
      <c r="AJ64" s="209" t="s">
        <v>211</v>
      </c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08"/>
      <c r="AZ64" s="108"/>
      <c r="BA64" s="108"/>
      <c r="BB64" s="108"/>
      <c r="BC64" s="108"/>
      <c r="BD64" s="108"/>
      <c r="BE64" s="105">
        <f t="shared" si="24"/>
        <v>0</v>
      </c>
    </row>
    <row r="65" spans="1:57" s="14" customFormat="1" ht="19.5" customHeight="1" hidden="1" thickBot="1">
      <c r="A65" s="311"/>
      <c r="B65" s="119" t="s">
        <v>115</v>
      </c>
      <c r="C65" s="119"/>
      <c r="D65" s="119" t="s">
        <v>22</v>
      </c>
      <c r="E65" s="105"/>
      <c r="F65" s="105"/>
      <c r="G65" s="105"/>
      <c r="H65" s="105"/>
      <c r="I65" s="107"/>
      <c r="J65" s="107"/>
      <c r="K65" s="107"/>
      <c r="L65" s="107"/>
      <c r="M65" s="105"/>
      <c r="N65" s="105"/>
      <c r="O65" s="105"/>
      <c r="P65" s="105"/>
      <c r="Q65" s="105"/>
      <c r="R65" s="105"/>
      <c r="S65" s="105"/>
      <c r="T65" s="107"/>
      <c r="U65" s="107"/>
      <c r="V65" s="203" t="s">
        <v>23</v>
      </c>
      <c r="W65" s="203" t="s">
        <v>23</v>
      </c>
      <c r="X65" s="110"/>
      <c r="Y65" s="110"/>
      <c r="Z65" s="110"/>
      <c r="AA65" s="110"/>
      <c r="AB65" s="214"/>
      <c r="AC65" s="110"/>
      <c r="AD65" s="110"/>
      <c r="AE65" s="110"/>
      <c r="AF65" s="110"/>
      <c r="AG65" s="147"/>
      <c r="AH65" s="110"/>
      <c r="AI65" s="209" t="s">
        <v>211</v>
      </c>
      <c r="AJ65" s="209" t="s">
        <v>211</v>
      </c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08"/>
      <c r="AZ65" s="108"/>
      <c r="BA65" s="108"/>
      <c r="BB65" s="108"/>
      <c r="BC65" s="108"/>
      <c r="BD65" s="108"/>
      <c r="BE65" s="105">
        <f t="shared" si="24"/>
        <v>0</v>
      </c>
    </row>
    <row r="66" spans="1:57" ht="13.5" customHeight="1" hidden="1" thickBot="1">
      <c r="A66" s="311"/>
      <c r="B66" s="384" t="s">
        <v>65</v>
      </c>
      <c r="C66" s="384" t="s">
        <v>114</v>
      </c>
      <c r="D66" s="134" t="s">
        <v>22</v>
      </c>
      <c r="E66" s="102"/>
      <c r="F66" s="102"/>
      <c r="G66" s="102"/>
      <c r="H66" s="102"/>
      <c r="I66" s="103"/>
      <c r="J66" s="103"/>
      <c r="K66" s="103"/>
      <c r="L66" s="103"/>
      <c r="M66" s="102"/>
      <c r="N66" s="102"/>
      <c r="O66" s="102"/>
      <c r="P66" s="102"/>
      <c r="Q66" s="102"/>
      <c r="R66" s="102"/>
      <c r="S66" s="102"/>
      <c r="T66" s="103"/>
      <c r="U66" s="103"/>
      <c r="V66" s="202"/>
      <c r="W66" s="202"/>
      <c r="X66" s="103"/>
      <c r="Y66" s="103"/>
      <c r="Z66" s="103"/>
      <c r="AA66" s="103"/>
      <c r="AB66" s="213"/>
      <c r="AC66" s="103"/>
      <c r="AD66" s="103"/>
      <c r="AE66" s="103"/>
      <c r="AF66" s="103"/>
      <c r="AG66" s="146"/>
      <c r="AH66" s="103"/>
      <c r="AI66" s="209" t="s">
        <v>211</v>
      </c>
      <c r="AJ66" s="209" t="s">
        <v>211</v>
      </c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2"/>
      <c r="AZ66" s="102"/>
      <c r="BA66" s="102"/>
      <c r="BB66" s="102"/>
      <c r="BC66" s="102"/>
      <c r="BD66" s="102"/>
      <c r="BE66" s="105">
        <f t="shared" si="24"/>
        <v>0</v>
      </c>
    </row>
    <row r="67" spans="1:57" ht="13.5" customHeight="1" hidden="1" thickBot="1">
      <c r="A67" s="311"/>
      <c r="B67" s="385"/>
      <c r="C67" s="385"/>
      <c r="D67" s="134" t="s">
        <v>25</v>
      </c>
      <c r="E67" s="102"/>
      <c r="F67" s="102"/>
      <c r="G67" s="102"/>
      <c r="H67" s="102"/>
      <c r="I67" s="103"/>
      <c r="J67" s="103"/>
      <c r="K67" s="103"/>
      <c r="L67" s="103"/>
      <c r="M67" s="102"/>
      <c r="N67" s="102"/>
      <c r="O67" s="102"/>
      <c r="P67" s="102"/>
      <c r="Q67" s="102"/>
      <c r="R67" s="102"/>
      <c r="S67" s="102"/>
      <c r="T67" s="103"/>
      <c r="U67" s="103"/>
      <c r="V67" s="202"/>
      <c r="W67" s="202"/>
      <c r="X67" s="103"/>
      <c r="Y67" s="103"/>
      <c r="Z67" s="103"/>
      <c r="AA67" s="103"/>
      <c r="AB67" s="213"/>
      <c r="AC67" s="103"/>
      <c r="AD67" s="103"/>
      <c r="AE67" s="103"/>
      <c r="AF67" s="103"/>
      <c r="AG67" s="146"/>
      <c r="AH67" s="103"/>
      <c r="AI67" s="209" t="s">
        <v>211</v>
      </c>
      <c r="AJ67" s="209" t="s">
        <v>211</v>
      </c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2"/>
      <c r="AZ67" s="102"/>
      <c r="BA67" s="102"/>
      <c r="BB67" s="102"/>
      <c r="BC67" s="102"/>
      <c r="BD67" s="102"/>
      <c r="BE67" s="105">
        <f t="shared" si="24"/>
        <v>0</v>
      </c>
    </row>
    <row r="68" spans="1:57" ht="13.5" customHeight="1" hidden="1" thickBot="1">
      <c r="A68" s="311"/>
      <c r="B68" s="364" t="s">
        <v>67</v>
      </c>
      <c r="C68" s="364" t="s">
        <v>113</v>
      </c>
      <c r="D68" s="119" t="s">
        <v>22</v>
      </c>
      <c r="E68" s="104"/>
      <c r="F68" s="104"/>
      <c r="G68" s="104"/>
      <c r="H68" s="104"/>
      <c r="I68" s="106"/>
      <c r="J68" s="106"/>
      <c r="K68" s="106"/>
      <c r="L68" s="106"/>
      <c r="M68" s="104"/>
      <c r="N68" s="104"/>
      <c r="O68" s="104"/>
      <c r="P68" s="104"/>
      <c r="Q68" s="104"/>
      <c r="R68" s="104"/>
      <c r="S68" s="104"/>
      <c r="T68" s="106"/>
      <c r="U68" s="106"/>
      <c r="V68" s="202"/>
      <c r="W68" s="202"/>
      <c r="X68" s="111"/>
      <c r="Y68" s="111"/>
      <c r="Z68" s="111"/>
      <c r="AA68" s="111"/>
      <c r="AB68" s="214"/>
      <c r="AC68" s="111"/>
      <c r="AD68" s="111"/>
      <c r="AE68" s="111"/>
      <c r="AF68" s="111"/>
      <c r="AG68" s="147"/>
      <c r="AH68" s="111"/>
      <c r="AI68" s="209" t="s">
        <v>211</v>
      </c>
      <c r="AJ68" s="209" t="s">
        <v>211</v>
      </c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09"/>
      <c r="AZ68" s="109"/>
      <c r="BA68" s="109"/>
      <c r="BB68" s="109"/>
      <c r="BC68" s="109"/>
      <c r="BD68" s="109"/>
      <c r="BE68" s="105">
        <f t="shared" si="24"/>
        <v>0</v>
      </c>
    </row>
    <row r="69" spans="1:57" ht="13.5" customHeight="1" hidden="1" thickBot="1">
      <c r="A69" s="311"/>
      <c r="B69" s="407"/>
      <c r="C69" s="407"/>
      <c r="D69" s="119" t="s">
        <v>25</v>
      </c>
      <c r="E69" s="104"/>
      <c r="F69" s="104"/>
      <c r="G69" s="104"/>
      <c r="H69" s="104"/>
      <c r="I69" s="106"/>
      <c r="J69" s="106"/>
      <c r="K69" s="106"/>
      <c r="L69" s="106"/>
      <c r="M69" s="104"/>
      <c r="N69" s="104"/>
      <c r="O69" s="104"/>
      <c r="P69" s="104"/>
      <c r="Q69" s="104"/>
      <c r="R69" s="104"/>
      <c r="S69" s="104"/>
      <c r="T69" s="106"/>
      <c r="U69" s="106"/>
      <c r="V69" s="203"/>
      <c r="W69" s="203"/>
      <c r="X69" s="111"/>
      <c r="Y69" s="111"/>
      <c r="Z69" s="111"/>
      <c r="AA69" s="111"/>
      <c r="AB69" s="214"/>
      <c r="AC69" s="111"/>
      <c r="AD69" s="111"/>
      <c r="AE69" s="111"/>
      <c r="AF69" s="111"/>
      <c r="AG69" s="147"/>
      <c r="AH69" s="111"/>
      <c r="AI69" s="209" t="s">
        <v>211</v>
      </c>
      <c r="AJ69" s="209" t="s">
        <v>211</v>
      </c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09"/>
      <c r="AZ69" s="109"/>
      <c r="BA69" s="109"/>
      <c r="BB69" s="109"/>
      <c r="BC69" s="109"/>
      <c r="BD69" s="109"/>
      <c r="BE69" s="105">
        <f t="shared" si="24"/>
        <v>0</v>
      </c>
    </row>
    <row r="70" spans="1:57" ht="13.5" customHeight="1" hidden="1" thickBot="1">
      <c r="A70" s="311"/>
      <c r="B70" s="364" t="s">
        <v>112</v>
      </c>
      <c r="C70" s="364" t="s">
        <v>111</v>
      </c>
      <c r="D70" s="119" t="s">
        <v>22</v>
      </c>
      <c r="E70" s="104"/>
      <c r="F70" s="104"/>
      <c r="G70" s="104"/>
      <c r="H70" s="104"/>
      <c r="I70" s="106"/>
      <c r="J70" s="106"/>
      <c r="K70" s="106"/>
      <c r="L70" s="106"/>
      <c r="M70" s="104"/>
      <c r="N70" s="104"/>
      <c r="O70" s="104"/>
      <c r="P70" s="104"/>
      <c r="Q70" s="104"/>
      <c r="R70" s="104"/>
      <c r="S70" s="104"/>
      <c r="T70" s="106"/>
      <c r="U70" s="106"/>
      <c r="V70" s="202"/>
      <c r="W70" s="202"/>
      <c r="X70" s="111"/>
      <c r="Y70" s="111"/>
      <c r="Z70" s="111"/>
      <c r="AA70" s="111"/>
      <c r="AB70" s="214"/>
      <c r="AC70" s="111"/>
      <c r="AD70" s="111"/>
      <c r="AE70" s="111"/>
      <c r="AF70" s="111"/>
      <c r="AG70" s="147"/>
      <c r="AH70" s="111"/>
      <c r="AI70" s="209" t="s">
        <v>211</v>
      </c>
      <c r="AJ70" s="209" t="s">
        <v>211</v>
      </c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09"/>
      <c r="AZ70" s="109"/>
      <c r="BA70" s="109"/>
      <c r="BB70" s="109"/>
      <c r="BC70" s="109"/>
      <c r="BD70" s="109"/>
      <c r="BE70" s="105">
        <f t="shared" si="24"/>
        <v>0</v>
      </c>
    </row>
    <row r="71" spans="1:57" ht="29.25" customHeight="1" hidden="1" thickBot="1">
      <c r="A71" s="311"/>
      <c r="B71" s="407"/>
      <c r="C71" s="407"/>
      <c r="D71" s="119" t="s">
        <v>25</v>
      </c>
      <c r="E71" s="104"/>
      <c r="F71" s="104"/>
      <c r="G71" s="104"/>
      <c r="H71" s="104"/>
      <c r="I71" s="106"/>
      <c r="J71" s="106"/>
      <c r="K71" s="106"/>
      <c r="L71" s="106"/>
      <c r="M71" s="104"/>
      <c r="N71" s="104"/>
      <c r="O71" s="104"/>
      <c r="P71" s="104"/>
      <c r="Q71" s="104"/>
      <c r="R71" s="104"/>
      <c r="S71" s="104"/>
      <c r="T71" s="106"/>
      <c r="U71" s="106"/>
      <c r="V71" s="203"/>
      <c r="W71" s="203"/>
      <c r="X71" s="111"/>
      <c r="Y71" s="111"/>
      <c r="Z71" s="111"/>
      <c r="AA71" s="111"/>
      <c r="AB71" s="214"/>
      <c r="AC71" s="111"/>
      <c r="AD71" s="111"/>
      <c r="AE71" s="111"/>
      <c r="AF71" s="111"/>
      <c r="AG71" s="147"/>
      <c r="AH71" s="111"/>
      <c r="AI71" s="209" t="s">
        <v>211</v>
      </c>
      <c r="AJ71" s="209" t="s">
        <v>211</v>
      </c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09"/>
      <c r="AZ71" s="109"/>
      <c r="BA71" s="109"/>
      <c r="BB71" s="109"/>
      <c r="BC71" s="109"/>
      <c r="BD71" s="109"/>
      <c r="BE71" s="105">
        <f t="shared" si="24"/>
        <v>0</v>
      </c>
    </row>
    <row r="72" spans="1:57" ht="13.5" customHeight="1" hidden="1" thickBot="1">
      <c r="A72" s="311"/>
      <c r="B72" s="119" t="s">
        <v>69</v>
      </c>
      <c r="C72" s="122" t="s">
        <v>56</v>
      </c>
      <c r="D72" s="119" t="s">
        <v>22</v>
      </c>
      <c r="E72" s="104"/>
      <c r="F72" s="104"/>
      <c r="G72" s="104"/>
      <c r="H72" s="104"/>
      <c r="I72" s="106"/>
      <c r="J72" s="106"/>
      <c r="K72" s="106"/>
      <c r="L72" s="106"/>
      <c r="M72" s="104"/>
      <c r="N72" s="104"/>
      <c r="O72" s="104"/>
      <c r="P72" s="104"/>
      <c r="Q72" s="104"/>
      <c r="R72" s="104"/>
      <c r="S72" s="104"/>
      <c r="T72" s="106"/>
      <c r="U72" s="106"/>
      <c r="V72" s="203"/>
      <c r="W72" s="203"/>
      <c r="X72" s="111"/>
      <c r="Y72" s="111"/>
      <c r="Z72" s="111"/>
      <c r="AA72" s="111"/>
      <c r="AB72" s="214"/>
      <c r="AC72" s="111"/>
      <c r="AD72" s="111"/>
      <c r="AE72" s="111"/>
      <c r="AF72" s="111"/>
      <c r="AG72" s="147"/>
      <c r="AH72" s="111"/>
      <c r="AI72" s="209" t="s">
        <v>211</v>
      </c>
      <c r="AJ72" s="209" t="s">
        <v>211</v>
      </c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09"/>
      <c r="AZ72" s="109"/>
      <c r="BA72" s="109"/>
      <c r="BB72" s="109"/>
      <c r="BC72" s="109"/>
      <c r="BD72" s="109"/>
      <c r="BE72" s="105">
        <f t="shared" si="24"/>
        <v>0</v>
      </c>
    </row>
    <row r="73" spans="1:57" ht="18" customHeight="1" hidden="1" thickBot="1">
      <c r="A73" s="311"/>
      <c r="B73" s="116" t="s">
        <v>70</v>
      </c>
      <c r="C73" s="119" t="s">
        <v>58</v>
      </c>
      <c r="D73" s="119" t="s">
        <v>22</v>
      </c>
      <c r="E73" s="104"/>
      <c r="F73" s="104"/>
      <c r="G73" s="104"/>
      <c r="H73" s="104"/>
      <c r="I73" s="106"/>
      <c r="J73" s="106"/>
      <c r="K73" s="106"/>
      <c r="L73" s="106"/>
      <c r="M73" s="104"/>
      <c r="N73" s="104"/>
      <c r="O73" s="104"/>
      <c r="P73" s="104"/>
      <c r="Q73" s="104"/>
      <c r="R73" s="104"/>
      <c r="S73" s="104"/>
      <c r="T73" s="106"/>
      <c r="U73" s="106"/>
      <c r="V73" s="203"/>
      <c r="W73" s="203"/>
      <c r="X73" s="111"/>
      <c r="Y73" s="111"/>
      <c r="Z73" s="111"/>
      <c r="AA73" s="111"/>
      <c r="AB73" s="214"/>
      <c r="AC73" s="111"/>
      <c r="AD73" s="111"/>
      <c r="AE73" s="111"/>
      <c r="AF73" s="111"/>
      <c r="AG73" s="147"/>
      <c r="AH73" s="111"/>
      <c r="AI73" s="209" t="s">
        <v>211</v>
      </c>
      <c r="AJ73" s="209" t="s">
        <v>211</v>
      </c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09"/>
      <c r="AZ73" s="109"/>
      <c r="BA73" s="109"/>
      <c r="BB73" s="109"/>
      <c r="BC73" s="109"/>
      <c r="BD73" s="109"/>
      <c r="BE73" s="105">
        <f t="shared" si="24"/>
        <v>0</v>
      </c>
    </row>
    <row r="74" spans="1:57" ht="13.5" customHeight="1" hidden="1" thickBot="1">
      <c r="A74" s="311"/>
      <c r="B74" s="408" t="s">
        <v>101</v>
      </c>
      <c r="C74" s="123" t="s">
        <v>35</v>
      </c>
      <c r="D74" s="134" t="s">
        <v>22</v>
      </c>
      <c r="E74" s="102"/>
      <c r="F74" s="102"/>
      <c r="G74" s="102"/>
      <c r="H74" s="102"/>
      <c r="I74" s="103"/>
      <c r="J74" s="103"/>
      <c r="K74" s="103"/>
      <c r="L74" s="103"/>
      <c r="M74" s="102"/>
      <c r="N74" s="102"/>
      <c r="O74" s="102"/>
      <c r="P74" s="102"/>
      <c r="Q74" s="102"/>
      <c r="R74" s="102"/>
      <c r="S74" s="102"/>
      <c r="T74" s="103"/>
      <c r="U74" s="103"/>
      <c r="V74" s="203"/>
      <c r="W74" s="203"/>
      <c r="X74" s="115"/>
      <c r="Y74" s="115"/>
      <c r="Z74" s="115"/>
      <c r="AA74" s="115"/>
      <c r="AB74" s="214"/>
      <c r="AC74" s="115"/>
      <c r="AD74" s="115"/>
      <c r="AE74" s="115"/>
      <c r="AF74" s="115"/>
      <c r="AG74" s="147"/>
      <c r="AH74" s="115"/>
      <c r="AI74" s="209" t="s">
        <v>211</v>
      </c>
      <c r="AJ74" s="209" t="s">
        <v>211</v>
      </c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4"/>
      <c r="AZ74" s="114"/>
      <c r="BA74" s="114"/>
      <c r="BB74" s="114"/>
      <c r="BC74" s="114"/>
      <c r="BD74" s="114"/>
      <c r="BE74" s="105">
        <f t="shared" si="24"/>
        <v>0</v>
      </c>
    </row>
    <row r="75" spans="1:57" ht="13.5" customHeight="1" hidden="1" thickBot="1">
      <c r="A75" s="311"/>
      <c r="B75" s="385"/>
      <c r="C75" s="124" t="s">
        <v>40</v>
      </c>
      <c r="D75" s="134" t="s">
        <v>25</v>
      </c>
      <c r="E75" s="102"/>
      <c r="F75" s="102"/>
      <c r="G75" s="102"/>
      <c r="H75" s="102"/>
      <c r="I75" s="103"/>
      <c r="J75" s="103"/>
      <c r="K75" s="103"/>
      <c r="L75" s="103"/>
      <c r="M75" s="102"/>
      <c r="N75" s="102"/>
      <c r="O75" s="102"/>
      <c r="P75" s="102"/>
      <c r="Q75" s="102"/>
      <c r="R75" s="102"/>
      <c r="S75" s="102"/>
      <c r="T75" s="103"/>
      <c r="U75" s="103"/>
      <c r="V75" s="203"/>
      <c r="W75" s="203"/>
      <c r="X75" s="115"/>
      <c r="Y75" s="115"/>
      <c r="Z75" s="115"/>
      <c r="AA75" s="115"/>
      <c r="AB75" s="214"/>
      <c r="AC75" s="115"/>
      <c r="AD75" s="115"/>
      <c r="AE75" s="115"/>
      <c r="AF75" s="115"/>
      <c r="AG75" s="147"/>
      <c r="AH75" s="115"/>
      <c r="AI75" s="209" t="s">
        <v>211</v>
      </c>
      <c r="AJ75" s="209" t="s">
        <v>211</v>
      </c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4"/>
      <c r="AZ75" s="114"/>
      <c r="BA75" s="114"/>
      <c r="BB75" s="114"/>
      <c r="BC75" s="114"/>
      <c r="BD75" s="114"/>
      <c r="BE75" s="105">
        <f t="shared" si="24"/>
        <v>0</v>
      </c>
    </row>
    <row r="76" spans="1:57" s="50" customFormat="1" ht="39.75" customHeight="1" thickBot="1">
      <c r="A76" s="311"/>
      <c r="B76" s="384" t="s">
        <v>155</v>
      </c>
      <c r="C76" s="322" t="s">
        <v>199</v>
      </c>
      <c r="D76" s="162" t="s">
        <v>22</v>
      </c>
      <c r="E76" s="112">
        <f>E80+E85+E82+E84+E78</f>
        <v>19</v>
      </c>
      <c r="F76" s="112">
        <f aca="true" t="shared" si="27" ref="F76:U76">F80+F85+F82+F84+F78</f>
        <v>19</v>
      </c>
      <c r="G76" s="112">
        <f t="shared" si="27"/>
        <v>19</v>
      </c>
      <c r="H76" s="112">
        <f t="shared" si="27"/>
        <v>19</v>
      </c>
      <c r="I76" s="112">
        <f t="shared" si="27"/>
        <v>19</v>
      </c>
      <c r="J76" s="112">
        <f t="shared" si="27"/>
        <v>19</v>
      </c>
      <c r="K76" s="112">
        <f t="shared" si="27"/>
        <v>19</v>
      </c>
      <c r="L76" s="112">
        <f t="shared" si="27"/>
        <v>19</v>
      </c>
      <c r="M76" s="112">
        <f t="shared" si="27"/>
        <v>19</v>
      </c>
      <c r="N76" s="112">
        <f t="shared" si="27"/>
        <v>19</v>
      </c>
      <c r="O76" s="112">
        <f t="shared" si="27"/>
        <v>19</v>
      </c>
      <c r="P76" s="112">
        <f t="shared" si="27"/>
        <v>19</v>
      </c>
      <c r="Q76" s="112">
        <f t="shared" si="27"/>
        <v>19</v>
      </c>
      <c r="R76" s="112">
        <f t="shared" si="27"/>
        <v>19</v>
      </c>
      <c r="S76" s="112">
        <f t="shared" si="27"/>
        <v>19</v>
      </c>
      <c r="T76" s="112">
        <f t="shared" si="27"/>
        <v>19</v>
      </c>
      <c r="U76" s="112">
        <f t="shared" si="27"/>
        <v>19</v>
      </c>
      <c r="V76" s="204" t="s">
        <v>23</v>
      </c>
      <c r="W76" s="204" t="s">
        <v>23</v>
      </c>
      <c r="X76" s="112">
        <f aca="true" t="shared" si="28" ref="X76:BE76">X80+X85+X82+X84+X78</f>
        <v>19</v>
      </c>
      <c r="Y76" s="112">
        <f t="shared" si="28"/>
        <v>19</v>
      </c>
      <c r="Z76" s="112">
        <f t="shared" si="28"/>
        <v>19</v>
      </c>
      <c r="AA76" s="112">
        <f t="shared" si="28"/>
        <v>19</v>
      </c>
      <c r="AB76" s="212">
        <f t="shared" si="28"/>
        <v>0</v>
      </c>
      <c r="AC76" s="112">
        <f t="shared" si="28"/>
        <v>36</v>
      </c>
      <c r="AD76" s="112">
        <f t="shared" si="28"/>
        <v>36</v>
      </c>
      <c r="AE76" s="112">
        <f t="shared" si="28"/>
        <v>36</v>
      </c>
      <c r="AF76" s="112">
        <f t="shared" si="28"/>
        <v>36</v>
      </c>
      <c r="AG76" s="112">
        <f t="shared" si="28"/>
        <v>36</v>
      </c>
      <c r="AH76" s="112">
        <f t="shared" si="28"/>
        <v>0</v>
      </c>
      <c r="AI76" s="209" t="s">
        <v>224</v>
      </c>
      <c r="AJ76" s="209" t="s">
        <v>224</v>
      </c>
      <c r="AK76" s="112">
        <f t="shared" si="28"/>
        <v>0</v>
      </c>
      <c r="AL76" s="112">
        <f t="shared" si="28"/>
        <v>0</v>
      </c>
      <c r="AM76" s="112">
        <f t="shared" si="28"/>
        <v>0</v>
      </c>
      <c r="AN76" s="112">
        <f t="shared" si="28"/>
        <v>0</v>
      </c>
      <c r="AO76" s="112">
        <f t="shared" si="28"/>
        <v>0</v>
      </c>
      <c r="AP76" s="112">
        <f t="shared" si="28"/>
        <v>0</v>
      </c>
      <c r="AQ76" s="112">
        <f t="shared" si="28"/>
        <v>0</v>
      </c>
      <c r="AR76" s="112">
        <f t="shared" si="28"/>
        <v>0</v>
      </c>
      <c r="AS76" s="112">
        <f t="shared" si="28"/>
        <v>0</v>
      </c>
      <c r="AT76" s="112">
        <f t="shared" si="28"/>
        <v>0</v>
      </c>
      <c r="AU76" s="112">
        <f t="shared" si="28"/>
        <v>0</v>
      </c>
      <c r="AV76" s="112">
        <f t="shared" si="28"/>
        <v>0</v>
      </c>
      <c r="AW76" s="112">
        <f t="shared" si="28"/>
        <v>0</v>
      </c>
      <c r="AX76" s="112">
        <f t="shared" si="28"/>
        <v>0</v>
      </c>
      <c r="AY76" s="112">
        <f t="shared" si="28"/>
        <v>0</v>
      </c>
      <c r="AZ76" s="112">
        <f t="shared" si="28"/>
        <v>0</v>
      </c>
      <c r="BA76" s="112">
        <f t="shared" si="28"/>
        <v>0</v>
      </c>
      <c r="BB76" s="112">
        <f t="shared" si="28"/>
        <v>0</v>
      </c>
      <c r="BC76" s="112">
        <f t="shared" si="28"/>
        <v>0</v>
      </c>
      <c r="BD76" s="112">
        <f t="shared" si="28"/>
        <v>0</v>
      </c>
      <c r="BE76" s="112">
        <f t="shared" si="28"/>
        <v>579</v>
      </c>
    </row>
    <row r="77" spans="1:57" s="50" customFormat="1" ht="40.5" customHeight="1" thickBot="1">
      <c r="A77" s="311"/>
      <c r="B77" s="385"/>
      <c r="C77" s="323"/>
      <c r="D77" s="162" t="s">
        <v>25</v>
      </c>
      <c r="E77" s="112">
        <f>E81+E83+E79</f>
        <v>9</v>
      </c>
      <c r="F77" s="112">
        <f aca="true" t="shared" si="29" ref="F77:U77">F81+F83+F79</f>
        <v>10</v>
      </c>
      <c r="G77" s="112">
        <f t="shared" si="29"/>
        <v>9</v>
      </c>
      <c r="H77" s="112">
        <f t="shared" si="29"/>
        <v>10</v>
      </c>
      <c r="I77" s="112">
        <f t="shared" si="29"/>
        <v>9</v>
      </c>
      <c r="J77" s="112">
        <f t="shared" si="29"/>
        <v>10</v>
      </c>
      <c r="K77" s="112">
        <f t="shared" si="29"/>
        <v>9</v>
      </c>
      <c r="L77" s="112">
        <f t="shared" si="29"/>
        <v>10</v>
      </c>
      <c r="M77" s="112">
        <f t="shared" si="29"/>
        <v>9</v>
      </c>
      <c r="N77" s="112">
        <f t="shared" si="29"/>
        <v>10</v>
      </c>
      <c r="O77" s="112">
        <f t="shared" si="29"/>
        <v>9</v>
      </c>
      <c r="P77" s="112">
        <f t="shared" si="29"/>
        <v>10</v>
      </c>
      <c r="Q77" s="112">
        <f t="shared" si="29"/>
        <v>9</v>
      </c>
      <c r="R77" s="112">
        <f t="shared" si="29"/>
        <v>10</v>
      </c>
      <c r="S77" s="112">
        <f t="shared" si="29"/>
        <v>9</v>
      </c>
      <c r="T77" s="112">
        <f t="shared" si="29"/>
        <v>10</v>
      </c>
      <c r="U77" s="112">
        <f t="shared" si="29"/>
        <v>9</v>
      </c>
      <c r="V77" s="202" t="str">
        <f>V81</f>
        <v>К</v>
      </c>
      <c r="W77" s="202" t="str">
        <f>W81</f>
        <v>К</v>
      </c>
      <c r="X77" s="112">
        <f aca="true" t="shared" si="30" ref="X77:BE77">X81+X83+X79</f>
        <v>10</v>
      </c>
      <c r="Y77" s="112">
        <f t="shared" si="30"/>
        <v>9</v>
      </c>
      <c r="Z77" s="112">
        <f t="shared" si="30"/>
        <v>10</v>
      </c>
      <c r="AA77" s="112">
        <f t="shared" si="30"/>
        <v>9</v>
      </c>
      <c r="AB77" s="212">
        <f t="shared" si="30"/>
        <v>0</v>
      </c>
      <c r="AC77" s="112">
        <f t="shared" si="30"/>
        <v>0</v>
      </c>
      <c r="AD77" s="112">
        <f t="shared" si="30"/>
        <v>0</v>
      </c>
      <c r="AE77" s="112">
        <f t="shared" si="30"/>
        <v>0</v>
      </c>
      <c r="AF77" s="112">
        <f t="shared" si="30"/>
        <v>0</v>
      </c>
      <c r="AG77" s="112">
        <f t="shared" si="30"/>
        <v>0</v>
      </c>
      <c r="AH77" s="112">
        <f t="shared" si="30"/>
        <v>0</v>
      </c>
      <c r="AI77" s="209"/>
      <c r="AJ77" s="209"/>
      <c r="AK77" s="112">
        <f t="shared" si="30"/>
        <v>0</v>
      </c>
      <c r="AL77" s="112">
        <f t="shared" si="30"/>
        <v>0</v>
      </c>
      <c r="AM77" s="112">
        <f t="shared" si="30"/>
        <v>0</v>
      </c>
      <c r="AN77" s="112">
        <f t="shared" si="30"/>
        <v>0</v>
      </c>
      <c r="AO77" s="112">
        <f t="shared" si="30"/>
        <v>0</v>
      </c>
      <c r="AP77" s="112">
        <f t="shared" si="30"/>
        <v>0</v>
      </c>
      <c r="AQ77" s="112">
        <f t="shared" si="30"/>
        <v>0</v>
      </c>
      <c r="AR77" s="112">
        <f t="shared" si="30"/>
        <v>0</v>
      </c>
      <c r="AS77" s="112">
        <f t="shared" si="30"/>
        <v>0</v>
      </c>
      <c r="AT77" s="112">
        <f t="shared" si="30"/>
        <v>0</v>
      </c>
      <c r="AU77" s="112">
        <f t="shared" si="30"/>
        <v>0</v>
      </c>
      <c r="AV77" s="112">
        <f t="shared" si="30"/>
        <v>0</v>
      </c>
      <c r="AW77" s="112">
        <f t="shared" si="30"/>
        <v>0</v>
      </c>
      <c r="AX77" s="112">
        <f t="shared" si="30"/>
        <v>0</v>
      </c>
      <c r="AY77" s="112">
        <f t="shared" si="30"/>
        <v>0</v>
      </c>
      <c r="AZ77" s="112">
        <f t="shared" si="30"/>
        <v>0</v>
      </c>
      <c r="BA77" s="112">
        <f t="shared" si="30"/>
        <v>0</v>
      </c>
      <c r="BB77" s="112">
        <f t="shared" si="30"/>
        <v>0</v>
      </c>
      <c r="BC77" s="112">
        <f t="shared" si="30"/>
        <v>0</v>
      </c>
      <c r="BD77" s="112">
        <f t="shared" si="30"/>
        <v>0</v>
      </c>
      <c r="BE77" s="112">
        <f t="shared" si="30"/>
        <v>199</v>
      </c>
    </row>
    <row r="78" spans="1:57" s="50" customFormat="1" ht="40.5" customHeight="1" thickBot="1">
      <c r="A78" s="311"/>
      <c r="B78" s="331" t="s">
        <v>200</v>
      </c>
      <c r="C78" s="333" t="s">
        <v>201</v>
      </c>
      <c r="D78" s="162" t="s">
        <v>22</v>
      </c>
      <c r="E78" s="105">
        <v>7</v>
      </c>
      <c r="F78" s="105">
        <v>7</v>
      </c>
      <c r="G78" s="105">
        <v>7</v>
      </c>
      <c r="H78" s="105">
        <v>7</v>
      </c>
      <c r="I78" s="105">
        <v>7</v>
      </c>
      <c r="J78" s="105">
        <v>7</v>
      </c>
      <c r="K78" s="105">
        <v>7</v>
      </c>
      <c r="L78" s="105">
        <v>7</v>
      </c>
      <c r="M78" s="105">
        <v>7</v>
      </c>
      <c r="N78" s="105">
        <v>7</v>
      </c>
      <c r="O78" s="105">
        <v>7</v>
      </c>
      <c r="P78" s="105">
        <v>7</v>
      </c>
      <c r="Q78" s="105">
        <v>7</v>
      </c>
      <c r="R78" s="105">
        <v>7</v>
      </c>
      <c r="S78" s="105">
        <v>7</v>
      </c>
      <c r="T78" s="105">
        <v>7</v>
      </c>
      <c r="U78" s="105">
        <v>7</v>
      </c>
      <c r="V78" s="202"/>
      <c r="W78" s="202"/>
      <c r="X78" s="112">
        <v>7</v>
      </c>
      <c r="Y78" s="112">
        <v>7</v>
      </c>
      <c r="Z78" s="112">
        <v>7</v>
      </c>
      <c r="AA78" s="112">
        <v>7</v>
      </c>
      <c r="AB78" s="212"/>
      <c r="AC78" s="112"/>
      <c r="AD78" s="112"/>
      <c r="AE78" s="112"/>
      <c r="AF78" s="112"/>
      <c r="AG78" s="112"/>
      <c r="AH78" s="112"/>
      <c r="AI78" s="209"/>
      <c r="AJ78" s="209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05">
        <f t="shared" si="24"/>
        <v>147</v>
      </c>
    </row>
    <row r="79" spans="1:57" s="50" customFormat="1" ht="40.5" customHeight="1" thickBot="1">
      <c r="A79" s="311"/>
      <c r="B79" s="332"/>
      <c r="C79" s="334"/>
      <c r="D79" s="162" t="s">
        <v>25</v>
      </c>
      <c r="E79" s="105">
        <v>4</v>
      </c>
      <c r="F79" s="105">
        <v>3</v>
      </c>
      <c r="G79" s="105">
        <v>4</v>
      </c>
      <c r="H79" s="105">
        <v>3</v>
      </c>
      <c r="I79" s="107">
        <v>4</v>
      </c>
      <c r="J79" s="107">
        <v>3</v>
      </c>
      <c r="K79" s="107">
        <v>4</v>
      </c>
      <c r="L79" s="107">
        <v>3</v>
      </c>
      <c r="M79" s="105">
        <v>4</v>
      </c>
      <c r="N79" s="105">
        <v>3</v>
      </c>
      <c r="O79" s="105">
        <v>4</v>
      </c>
      <c r="P79" s="105">
        <v>3</v>
      </c>
      <c r="Q79" s="105">
        <v>4</v>
      </c>
      <c r="R79" s="105">
        <v>3</v>
      </c>
      <c r="S79" s="105">
        <v>4</v>
      </c>
      <c r="T79" s="107">
        <v>3</v>
      </c>
      <c r="U79" s="107">
        <v>4</v>
      </c>
      <c r="V79" s="202"/>
      <c r="W79" s="202"/>
      <c r="X79" s="112">
        <v>3</v>
      </c>
      <c r="Y79" s="112">
        <v>3</v>
      </c>
      <c r="Z79" s="112">
        <v>3</v>
      </c>
      <c r="AA79" s="112">
        <v>3</v>
      </c>
      <c r="AB79" s="212"/>
      <c r="AC79" s="112"/>
      <c r="AD79" s="112"/>
      <c r="AE79" s="112"/>
      <c r="AF79" s="112"/>
      <c r="AG79" s="112"/>
      <c r="AH79" s="112"/>
      <c r="AI79" s="209"/>
      <c r="AJ79" s="209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05">
        <f t="shared" si="24"/>
        <v>72</v>
      </c>
    </row>
    <row r="80" spans="1:57" s="14" customFormat="1" ht="24.75" customHeight="1" thickBot="1">
      <c r="A80" s="311"/>
      <c r="B80" s="369" t="s">
        <v>215</v>
      </c>
      <c r="C80" s="369" t="s">
        <v>216</v>
      </c>
      <c r="D80" s="161" t="s">
        <v>22</v>
      </c>
      <c r="E80" s="105">
        <v>7</v>
      </c>
      <c r="F80" s="105">
        <v>7</v>
      </c>
      <c r="G80" s="105">
        <v>7</v>
      </c>
      <c r="H80" s="105">
        <v>7</v>
      </c>
      <c r="I80" s="105">
        <v>7</v>
      </c>
      <c r="J80" s="105">
        <v>7</v>
      </c>
      <c r="K80" s="105">
        <v>7</v>
      </c>
      <c r="L80" s="105">
        <v>7</v>
      </c>
      <c r="M80" s="105">
        <v>7</v>
      </c>
      <c r="N80" s="105">
        <v>7</v>
      </c>
      <c r="O80" s="105">
        <v>7</v>
      </c>
      <c r="P80" s="105">
        <v>7</v>
      </c>
      <c r="Q80" s="105">
        <v>7</v>
      </c>
      <c r="R80" s="105">
        <v>7</v>
      </c>
      <c r="S80" s="105">
        <v>7</v>
      </c>
      <c r="T80" s="105">
        <v>7</v>
      </c>
      <c r="U80" s="105">
        <v>7</v>
      </c>
      <c r="V80" s="203" t="s">
        <v>23</v>
      </c>
      <c r="W80" s="203" t="s">
        <v>23</v>
      </c>
      <c r="X80" s="113">
        <v>7</v>
      </c>
      <c r="Y80" s="113">
        <v>7</v>
      </c>
      <c r="Z80" s="113">
        <v>7</v>
      </c>
      <c r="AA80" s="113">
        <v>7</v>
      </c>
      <c r="AB80" s="214"/>
      <c r="AC80" s="110"/>
      <c r="AD80" s="110"/>
      <c r="AE80" s="110"/>
      <c r="AF80" s="110"/>
      <c r="AG80" s="110"/>
      <c r="AH80" s="110"/>
      <c r="AI80" s="209"/>
      <c r="AJ80" s="209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08"/>
      <c r="AZ80" s="108"/>
      <c r="BA80" s="108"/>
      <c r="BB80" s="108"/>
      <c r="BC80" s="108"/>
      <c r="BD80" s="108"/>
      <c r="BE80" s="105">
        <f t="shared" si="24"/>
        <v>147</v>
      </c>
    </row>
    <row r="81" spans="1:57" s="14" customFormat="1" ht="29.25" customHeight="1" thickBot="1">
      <c r="A81" s="311"/>
      <c r="B81" s="370"/>
      <c r="C81" s="370"/>
      <c r="D81" s="161" t="s">
        <v>25</v>
      </c>
      <c r="E81" s="105">
        <v>3</v>
      </c>
      <c r="F81" s="105">
        <v>4</v>
      </c>
      <c r="G81" s="105">
        <v>3</v>
      </c>
      <c r="H81" s="105">
        <v>4</v>
      </c>
      <c r="I81" s="107">
        <v>3</v>
      </c>
      <c r="J81" s="107">
        <v>4</v>
      </c>
      <c r="K81" s="107">
        <v>3</v>
      </c>
      <c r="L81" s="107">
        <v>4</v>
      </c>
      <c r="M81" s="105">
        <v>3</v>
      </c>
      <c r="N81" s="105">
        <v>4</v>
      </c>
      <c r="O81" s="105">
        <v>3</v>
      </c>
      <c r="P81" s="105">
        <v>4</v>
      </c>
      <c r="Q81" s="105">
        <v>3</v>
      </c>
      <c r="R81" s="105">
        <v>4</v>
      </c>
      <c r="S81" s="105">
        <v>3</v>
      </c>
      <c r="T81" s="107">
        <v>4</v>
      </c>
      <c r="U81" s="107">
        <v>3</v>
      </c>
      <c r="V81" s="203" t="s">
        <v>23</v>
      </c>
      <c r="W81" s="203" t="s">
        <v>23</v>
      </c>
      <c r="X81" s="113">
        <v>4</v>
      </c>
      <c r="Y81" s="113">
        <v>4</v>
      </c>
      <c r="Z81" s="113">
        <v>4</v>
      </c>
      <c r="AA81" s="113">
        <v>3</v>
      </c>
      <c r="AB81" s="214"/>
      <c r="AC81" s="110"/>
      <c r="AD81" s="110"/>
      <c r="AE81" s="110"/>
      <c r="AF81" s="110"/>
      <c r="AG81" s="110"/>
      <c r="AH81" s="110"/>
      <c r="AI81" s="209"/>
      <c r="AJ81" s="209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08"/>
      <c r="AZ81" s="108"/>
      <c r="BA81" s="108"/>
      <c r="BB81" s="108"/>
      <c r="BC81" s="108"/>
      <c r="BD81" s="108"/>
      <c r="BE81" s="105">
        <f t="shared" si="24"/>
        <v>74</v>
      </c>
    </row>
    <row r="82" spans="1:57" s="14" customFormat="1" ht="29.25" customHeight="1" thickBot="1">
      <c r="A82" s="311"/>
      <c r="B82" s="369" t="s">
        <v>217</v>
      </c>
      <c r="C82" s="369" t="s">
        <v>218</v>
      </c>
      <c r="D82" s="161" t="s">
        <v>22</v>
      </c>
      <c r="E82" s="105">
        <v>5</v>
      </c>
      <c r="F82" s="105">
        <v>5</v>
      </c>
      <c r="G82" s="105">
        <v>5</v>
      </c>
      <c r="H82" s="105">
        <v>5</v>
      </c>
      <c r="I82" s="107">
        <v>5</v>
      </c>
      <c r="J82" s="107">
        <v>5</v>
      </c>
      <c r="K82" s="107">
        <v>5</v>
      </c>
      <c r="L82" s="107">
        <v>5</v>
      </c>
      <c r="M82" s="105">
        <v>5</v>
      </c>
      <c r="N82" s="105">
        <v>5</v>
      </c>
      <c r="O82" s="105">
        <v>5</v>
      </c>
      <c r="P82" s="105">
        <v>5</v>
      </c>
      <c r="Q82" s="105">
        <v>5</v>
      </c>
      <c r="R82" s="105">
        <v>5</v>
      </c>
      <c r="S82" s="105">
        <v>5</v>
      </c>
      <c r="T82" s="107">
        <v>5</v>
      </c>
      <c r="U82" s="107">
        <v>5</v>
      </c>
      <c r="V82" s="203" t="s">
        <v>23</v>
      </c>
      <c r="W82" s="203" t="s">
        <v>23</v>
      </c>
      <c r="X82" s="110">
        <v>5</v>
      </c>
      <c r="Y82" s="110">
        <v>5</v>
      </c>
      <c r="Z82" s="110">
        <v>5</v>
      </c>
      <c r="AA82" s="110">
        <v>5</v>
      </c>
      <c r="AB82" s="214"/>
      <c r="AC82" s="110"/>
      <c r="AD82" s="110"/>
      <c r="AE82" s="110"/>
      <c r="AF82" s="110"/>
      <c r="AG82" s="110"/>
      <c r="AH82" s="110"/>
      <c r="AI82" s="209"/>
      <c r="AJ82" s="209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08"/>
      <c r="AZ82" s="108"/>
      <c r="BA82" s="108"/>
      <c r="BB82" s="108"/>
      <c r="BC82" s="108"/>
      <c r="BD82" s="108"/>
      <c r="BE82" s="105">
        <f t="shared" si="24"/>
        <v>105</v>
      </c>
    </row>
    <row r="83" spans="1:57" s="14" customFormat="1" ht="29.25" customHeight="1" thickBot="1">
      <c r="A83" s="311"/>
      <c r="B83" s="370"/>
      <c r="C83" s="370"/>
      <c r="D83" s="161" t="s">
        <v>25</v>
      </c>
      <c r="E83" s="105">
        <v>2</v>
      </c>
      <c r="F83" s="105">
        <v>3</v>
      </c>
      <c r="G83" s="105">
        <v>2</v>
      </c>
      <c r="H83" s="105">
        <v>3</v>
      </c>
      <c r="I83" s="107">
        <v>2</v>
      </c>
      <c r="J83" s="107">
        <v>3</v>
      </c>
      <c r="K83" s="107">
        <v>2</v>
      </c>
      <c r="L83" s="107">
        <v>3</v>
      </c>
      <c r="M83" s="105">
        <v>2</v>
      </c>
      <c r="N83" s="105">
        <v>3</v>
      </c>
      <c r="O83" s="105">
        <v>2</v>
      </c>
      <c r="P83" s="105">
        <v>3</v>
      </c>
      <c r="Q83" s="105">
        <v>2</v>
      </c>
      <c r="R83" s="105">
        <v>3</v>
      </c>
      <c r="S83" s="105">
        <v>2</v>
      </c>
      <c r="T83" s="107">
        <v>3</v>
      </c>
      <c r="U83" s="107">
        <v>2</v>
      </c>
      <c r="V83" s="203" t="s">
        <v>23</v>
      </c>
      <c r="W83" s="203" t="s">
        <v>23</v>
      </c>
      <c r="X83" s="110">
        <v>3</v>
      </c>
      <c r="Y83" s="110">
        <v>2</v>
      </c>
      <c r="Z83" s="110">
        <v>3</v>
      </c>
      <c r="AA83" s="110">
        <v>3</v>
      </c>
      <c r="AB83" s="214"/>
      <c r="AC83" s="110"/>
      <c r="AD83" s="110"/>
      <c r="AE83" s="110"/>
      <c r="AF83" s="110"/>
      <c r="AG83" s="110"/>
      <c r="AH83" s="110"/>
      <c r="AI83" s="209"/>
      <c r="AJ83" s="209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08"/>
      <c r="AZ83" s="108"/>
      <c r="BA83" s="108"/>
      <c r="BB83" s="108"/>
      <c r="BC83" s="108"/>
      <c r="BD83" s="108"/>
      <c r="BE83" s="105">
        <f t="shared" si="24"/>
        <v>53</v>
      </c>
    </row>
    <row r="84" spans="1:57" s="14" customFormat="1" ht="29.25" customHeight="1" thickBot="1">
      <c r="A84" s="311"/>
      <c r="B84" s="184" t="s">
        <v>156</v>
      </c>
      <c r="C84" s="183" t="s">
        <v>56</v>
      </c>
      <c r="D84" s="161" t="s">
        <v>22</v>
      </c>
      <c r="E84" s="105"/>
      <c r="F84" s="105"/>
      <c r="G84" s="105"/>
      <c r="H84" s="105"/>
      <c r="I84" s="107"/>
      <c r="J84" s="107"/>
      <c r="K84" s="107"/>
      <c r="L84" s="107"/>
      <c r="M84" s="105"/>
      <c r="N84" s="105"/>
      <c r="O84" s="105"/>
      <c r="P84" s="105"/>
      <c r="Q84" s="105"/>
      <c r="R84" s="105"/>
      <c r="S84" s="105"/>
      <c r="T84" s="107"/>
      <c r="U84" s="107"/>
      <c r="V84" s="203" t="s">
        <v>23</v>
      </c>
      <c r="W84" s="203" t="s">
        <v>23</v>
      </c>
      <c r="X84" s="110"/>
      <c r="Y84" s="110"/>
      <c r="Z84" s="110"/>
      <c r="AA84" s="110"/>
      <c r="AB84" s="214"/>
      <c r="AC84" s="110">
        <v>36</v>
      </c>
      <c r="AD84" s="110">
        <v>36</v>
      </c>
      <c r="AE84" s="110">
        <v>36</v>
      </c>
      <c r="AF84" s="110">
        <v>18</v>
      </c>
      <c r="AG84" s="110"/>
      <c r="AH84" s="110"/>
      <c r="AI84" s="209"/>
      <c r="AJ84" s="209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08"/>
      <c r="AZ84" s="108"/>
      <c r="BA84" s="108"/>
      <c r="BB84" s="108"/>
      <c r="BC84" s="108"/>
      <c r="BD84" s="108"/>
      <c r="BE84" s="105">
        <f>SUM(E84:BD84)</f>
        <v>126</v>
      </c>
    </row>
    <row r="85" spans="1:57" s="14" customFormat="1" ht="24.75" customHeight="1" thickBot="1">
      <c r="A85" s="311"/>
      <c r="B85" s="184" t="s">
        <v>219</v>
      </c>
      <c r="C85" s="183" t="s">
        <v>58</v>
      </c>
      <c r="D85" s="161" t="s">
        <v>22</v>
      </c>
      <c r="E85" s="105"/>
      <c r="F85" s="105"/>
      <c r="G85" s="105"/>
      <c r="H85" s="105"/>
      <c r="I85" s="107"/>
      <c r="J85" s="107"/>
      <c r="K85" s="107"/>
      <c r="L85" s="107"/>
      <c r="M85" s="105"/>
      <c r="N85" s="105"/>
      <c r="O85" s="105"/>
      <c r="P85" s="105"/>
      <c r="Q85" s="105"/>
      <c r="R85" s="105"/>
      <c r="S85" s="105"/>
      <c r="T85" s="107"/>
      <c r="U85" s="107"/>
      <c r="V85" s="203" t="s">
        <v>23</v>
      </c>
      <c r="W85" s="203" t="s">
        <v>23</v>
      </c>
      <c r="X85" s="110"/>
      <c r="Y85" s="110"/>
      <c r="Z85" s="110"/>
      <c r="AA85" s="110"/>
      <c r="AB85" s="214"/>
      <c r="AC85" s="110"/>
      <c r="AD85" s="110"/>
      <c r="AE85" s="110"/>
      <c r="AF85" s="110">
        <v>18</v>
      </c>
      <c r="AG85" s="110">
        <v>36</v>
      </c>
      <c r="AH85" s="110"/>
      <c r="AI85" s="209"/>
      <c r="AJ85" s="209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08"/>
      <c r="AZ85" s="108"/>
      <c r="BA85" s="108"/>
      <c r="BB85" s="108"/>
      <c r="BC85" s="108"/>
      <c r="BD85" s="108"/>
      <c r="BE85" s="105">
        <f>SUM(E85:BD85)</f>
        <v>54</v>
      </c>
    </row>
    <row r="86" spans="1:57" s="14" customFormat="1" ht="21" customHeight="1" hidden="1" thickBot="1">
      <c r="A86" s="361"/>
      <c r="B86" s="95"/>
      <c r="C86" s="188"/>
      <c r="D86" s="163" t="s">
        <v>25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205" t="s">
        <v>23</v>
      </c>
      <c r="W86" s="206" t="s">
        <v>23</v>
      </c>
      <c r="X86" s="13"/>
      <c r="Y86" s="13"/>
      <c r="Z86" s="13"/>
      <c r="AA86" s="13"/>
      <c r="AB86" s="215"/>
      <c r="AC86" s="13"/>
      <c r="AD86" s="13"/>
      <c r="AE86" s="13"/>
      <c r="AF86" s="13"/>
      <c r="AG86" s="57"/>
      <c r="AH86" s="57"/>
      <c r="AI86" s="209" t="s">
        <v>211</v>
      </c>
      <c r="AJ86" s="209" t="s">
        <v>211</v>
      </c>
      <c r="AK86" s="154"/>
      <c r="AL86" s="154"/>
      <c r="AM86" s="154"/>
      <c r="AN86" s="154"/>
      <c r="AO86" s="164"/>
      <c r="AP86" s="164"/>
      <c r="AQ86" s="13"/>
      <c r="AR86" s="13"/>
      <c r="AS86" s="9"/>
      <c r="AT86" s="9"/>
      <c r="AU86" s="9"/>
      <c r="AV86" s="9"/>
      <c r="AW86" s="9" t="s">
        <v>23</v>
      </c>
      <c r="AX86" s="9" t="s">
        <v>23</v>
      </c>
      <c r="AY86" s="9" t="s">
        <v>23</v>
      </c>
      <c r="AZ86" s="9" t="s">
        <v>23</v>
      </c>
      <c r="BA86" s="9" t="s">
        <v>23</v>
      </c>
      <c r="BB86" s="9" t="s">
        <v>23</v>
      </c>
      <c r="BC86" s="9" t="s">
        <v>23</v>
      </c>
      <c r="BD86" s="9" t="s">
        <v>23</v>
      </c>
      <c r="BE86" s="9">
        <f>SUM(E86:BD86)</f>
        <v>0</v>
      </c>
    </row>
    <row r="87" spans="1:57" s="50" customFormat="1" ht="27.75" customHeight="1" thickBot="1">
      <c r="A87" s="361"/>
      <c r="B87" s="391" t="s">
        <v>65</v>
      </c>
      <c r="C87" s="391" t="s">
        <v>203</v>
      </c>
      <c r="D87" s="119" t="s">
        <v>22</v>
      </c>
      <c r="E87" s="112">
        <f>E91+E94+E89+E93</f>
        <v>6</v>
      </c>
      <c r="F87" s="112">
        <f aca="true" t="shared" si="31" ref="F87:AH87">F91+F94+F89+F93</f>
        <v>6</v>
      </c>
      <c r="G87" s="112">
        <f t="shared" si="31"/>
        <v>6</v>
      </c>
      <c r="H87" s="112">
        <f t="shared" si="31"/>
        <v>6</v>
      </c>
      <c r="I87" s="112">
        <f t="shared" si="31"/>
        <v>6</v>
      </c>
      <c r="J87" s="112">
        <f t="shared" si="31"/>
        <v>6</v>
      </c>
      <c r="K87" s="112">
        <f t="shared" si="31"/>
        <v>6</v>
      </c>
      <c r="L87" s="112">
        <f t="shared" si="31"/>
        <v>6</v>
      </c>
      <c r="M87" s="112">
        <f t="shared" si="31"/>
        <v>6</v>
      </c>
      <c r="N87" s="112">
        <f t="shared" si="31"/>
        <v>6</v>
      </c>
      <c r="O87" s="112">
        <f t="shared" si="31"/>
        <v>6</v>
      </c>
      <c r="P87" s="112">
        <f t="shared" si="31"/>
        <v>6</v>
      </c>
      <c r="Q87" s="112">
        <f t="shared" si="31"/>
        <v>6</v>
      </c>
      <c r="R87" s="112">
        <f t="shared" si="31"/>
        <v>6</v>
      </c>
      <c r="S87" s="112">
        <f t="shared" si="31"/>
        <v>6</v>
      </c>
      <c r="T87" s="113">
        <f t="shared" si="31"/>
        <v>6</v>
      </c>
      <c r="U87" s="113">
        <f t="shared" si="31"/>
        <v>6</v>
      </c>
      <c r="V87" s="202" t="s">
        <v>23</v>
      </c>
      <c r="W87" s="202" t="s">
        <v>23</v>
      </c>
      <c r="X87" s="113">
        <f t="shared" si="31"/>
        <v>6</v>
      </c>
      <c r="Y87" s="113">
        <f t="shared" si="31"/>
        <v>6</v>
      </c>
      <c r="Z87" s="113">
        <f t="shared" si="31"/>
        <v>6</v>
      </c>
      <c r="AA87" s="113">
        <f t="shared" si="31"/>
        <v>6</v>
      </c>
      <c r="AB87" s="213">
        <f t="shared" si="31"/>
        <v>0</v>
      </c>
      <c r="AC87" s="113">
        <f t="shared" si="31"/>
        <v>0</v>
      </c>
      <c r="AD87" s="113">
        <f t="shared" si="31"/>
        <v>0</v>
      </c>
      <c r="AE87" s="113">
        <f t="shared" si="31"/>
        <v>0</v>
      </c>
      <c r="AF87" s="113">
        <f t="shared" si="31"/>
        <v>0</v>
      </c>
      <c r="AG87" s="113">
        <f t="shared" si="31"/>
        <v>0</v>
      </c>
      <c r="AH87" s="113">
        <f t="shared" si="31"/>
        <v>36</v>
      </c>
      <c r="AI87" s="209" t="s">
        <v>224</v>
      </c>
      <c r="AJ87" s="209" t="s">
        <v>224</v>
      </c>
      <c r="AK87" s="113">
        <f aca="true" t="shared" si="32" ref="AK87:AV87">AK91+AK94+AK89+AK93</f>
        <v>0</v>
      </c>
      <c r="AL87" s="113">
        <f t="shared" si="32"/>
        <v>0</v>
      </c>
      <c r="AM87" s="112">
        <f t="shared" si="32"/>
        <v>0</v>
      </c>
      <c r="AN87" s="112">
        <f t="shared" si="32"/>
        <v>0</v>
      </c>
      <c r="AO87" s="112">
        <f t="shared" si="32"/>
        <v>0</v>
      </c>
      <c r="AP87" s="112">
        <f t="shared" si="32"/>
        <v>0</v>
      </c>
      <c r="AQ87" s="112">
        <f t="shared" si="32"/>
        <v>0</v>
      </c>
      <c r="AR87" s="112">
        <f t="shared" si="32"/>
        <v>0</v>
      </c>
      <c r="AS87" s="112">
        <f t="shared" si="32"/>
        <v>0</v>
      </c>
      <c r="AT87" s="112">
        <f t="shared" si="32"/>
        <v>0</v>
      </c>
      <c r="AU87" s="112">
        <f t="shared" si="32"/>
        <v>0</v>
      </c>
      <c r="AV87" s="112">
        <f t="shared" si="32"/>
        <v>0</v>
      </c>
      <c r="AW87" s="113"/>
      <c r="AX87" s="113"/>
      <c r="AY87" s="112"/>
      <c r="AZ87" s="112"/>
      <c r="BA87" s="112"/>
      <c r="BB87" s="112"/>
      <c r="BC87" s="112"/>
      <c r="BD87" s="112"/>
      <c r="BE87" s="105">
        <f t="shared" si="24"/>
        <v>162</v>
      </c>
    </row>
    <row r="88" spans="1:57" s="50" customFormat="1" ht="19.5" customHeight="1" thickBot="1">
      <c r="A88" s="361"/>
      <c r="B88" s="391"/>
      <c r="C88" s="391"/>
      <c r="D88" s="119" t="s">
        <v>25</v>
      </c>
      <c r="E88" s="112">
        <f>E90+E92</f>
        <v>3</v>
      </c>
      <c r="F88" s="112">
        <f aca="true" t="shared" si="33" ref="F88:AH88">F90+F92</f>
        <v>3</v>
      </c>
      <c r="G88" s="112">
        <f t="shared" si="33"/>
        <v>3</v>
      </c>
      <c r="H88" s="112">
        <f t="shared" si="33"/>
        <v>3</v>
      </c>
      <c r="I88" s="112">
        <f t="shared" si="33"/>
        <v>3</v>
      </c>
      <c r="J88" s="112">
        <f t="shared" si="33"/>
        <v>3</v>
      </c>
      <c r="K88" s="112">
        <f t="shared" si="33"/>
        <v>3</v>
      </c>
      <c r="L88" s="112">
        <f t="shared" si="33"/>
        <v>3</v>
      </c>
      <c r="M88" s="112">
        <f t="shared" si="33"/>
        <v>3</v>
      </c>
      <c r="N88" s="112">
        <f t="shared" si="33"/>
        <v>3</v>
      </c>
      <c r="O88" s="112">
        <f t="shared" si="33"/>
        <v>3</v>
      </c>
      <c r="P88" s="112">
        <f t="shared" si="33"/>
        <v>3</v>
      </c>
      <c r="Q88" s="112">
        <f t="shared" si="33"/>
        <v>3</v>
      </c>
      <c r="R88" s="112">
        <f t="shared" si="33"/>
        <v>3</v>
      </c>
      <c r="S88" s="112">
        <f t="shared" si="33"/>
        <v>3</v>
      </c>
      <c r="T88" s="113">
        <f t="shared" si="33"/>
        <v>3</v>
      </c>
      <c r="U88" s="113">
        <f t="shared" si="33"/>
        <v>3</v>
      </c>
      <c r="V88" s="202" t="s">
        <v>23</v>
      </c>
      <c r="W88" s="202" t="s">
        <v>23</v>
      </c>
      <c r="X88" s="113">
        <f t="shared" si="33"/>
        <v>3</v>
      </c>
      <c r="Y88" s="113">
        <f t="shared" si="33"/>
        <v>3</v>
      </c>
      <c r="Z88" s="113">
        <f t="shared" si="33"/>
        <v>3</v>
      </c>
      <c r="AA88" s="113">
        <f t="shared" si="33"/>
        <v>3</v>
      </c>
      <c r="AB88" s="213">
        <f t="shared" si="33"/>
        <v>0</v>
      </c>
      <c r="AC88" s="113">
        <f t="shared" si="33"/>
        <v>0</v>
      </c>
      <c r="AD88" s="113">
        <f t="shared" si="33"/>
        <v>0</v>
      </c>
      <c r="AE88" s="113">
        <f t="shared" si="33"/>
        <v>0</v>
      </c>
      <c r="AF88" s="113">
        <f t="shared" si="33"/>
        <v>0</v>
      </c>
      <c r="AG88" s="113">
        <f t="shared" si="33"/>
        <v>0</v>
      </c>
      <c r="AH88" s="113">
        <f t="shared" si="33"/>
        <v>0</v>
      </c>
      <c r="AI88" s="209"/>
      <c r="AJ88" s="209"/>
      <c r="AK88" s="113">
        <f aca="true" t="shared" si="34" ref="AK88:AV88">AK90+AK92</f>
        <v>0</v>
      </c>
      <c r="AL88" s="113">
        <f t="shared" si="34"/>
        <v>0</v>
      </c>
      <c r="AM88" s="112">
        <f t="shared" si="34"/>
        <v>0</v>
      </c>
      <c r="AN88" s="112">
        <f t="shared" si="34"/>
        <v>0</v>
      </c>
      <c r="AO88" s="112">
        <f t="shared" si="34"/>
        <v>0</v>
      </c>
      <c r="AP88" s="112">
        <f t="shared" si="34"/>
        <v>0</v>
      </c>
      <c r="AQ88" s="112">
        <f t="shared" si="34"/>
        <v>0</v>
      </c>
      <c r="AR88" s="112">
        <f t="shared" si="34"/>
        <v>0</v>
      </c>
      <c r="AS88" s="112">
        <f t="shared" si="34"/>
        <v>0</v>
      </c>
      <c r="AT88" s="112">
        <f t="shared" si="34"/>
        <v>0</v>
      </c>
      <c r="AU88" s="112">
        <f t="shared" si="34"/>
        <v>0</v>
      </c>
      <c r="AV88" s="112">
        <f t="shared" si="34"/>
        <v>0</v>
      </c>
      <c r="AW88" s="113"/>
      <c r="AX88" s="113"/>
      <c r="AY88" s="112"/>
      <c r="AZ88" s="112"/>
      <c r="BA88" s="112"/>
      <c r="BB88" s="112"/>
      <c r="BC88" s="112"/>
      <c r="BD88" s="112"/>
      <c r="BE88" s="105">
        <f t="shared" si="24"/>
        <v>63</v>
      </c>
    </row>
    <row r="89" spans="1:57" s="14" customFormat="1" ht="23.25" customHeight="1" thickBot="1">
      <c r="A89" s="311"/>
      <c r="B89" s="315" t="s">
        <v>204</v>
      </c>
      <c r="C89" s="333" t="s">
        <v>205</v>
      </c>
      <c r="D89" s="119" t="s">
        <v>22</v>
      </c>
      <c r="E89" s="105">
        <v>3</v>
      </c>
      <c r="F89" s="105">
        <v>3</v>
      </c>
      <c r="G89" s="105">
        <v>3</v>
      </c>
      <c r="H89" s="105">
        <v>3</v>
      </c>
      <c r="I89" s="105">
        <v>3</v>
      </c>
      <c r="J89" s="105">
        <v>3</v>
      </c>
      <c r="K89" s="105">
        <v>3</v>
      </c>
      <c r="L89" s="105">
        <v>3</v>
      </c>
      <c r="M89" s="105">
        <v>3</v>
      </c>
      <c r="N89" s="105">
        <v>3</v>
      </c>
      <c r="O89" s="105">
        <v>3</v>
      </c>
      <c r="P89" s="105">
        <v>3</v>
      </c>
      <c r="Q89" s="105">
        <v>3</v>
      </c>
      <c r="R89" s="105">
        <v>3</v>
      </c>
      <c r="S89" s="105">
        <v>3</v>
      </c>
      <c r="T89" s="105">
        <v>3</v>
      </c>
      <c r="U89" s="105">
        <v>3</v>
      </c>
      <c r="V89" s="203" t="s">
        <v>23</v>
      </c>
      <c r="W89" s="203" t="s">
        <v>23</v>
      </c>
      <c r="X89" s="107">
        <v>3</v>
      </c>
      <c r="Y89" s="107">
        <v>3</v>
      </c>
      <c r="Z89" s="107">
        <v>3</v>
      </c>
      <c r="AA89" s="107">
        <v>3</v>
      </c>
      <c r="AB89" s="213"/>
      <c r="AC89" s="107"/>
      <c r="AD89" s="107"/>
      <c r="AE89" s="107"/>
      <c r="AF89" s="107"/>
      <c r="AG89" s="107"/>
      <c r="AH89" s="110"/>
      <c r="AI89" s="209"/>
      <c r="AJ89" s="209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08"/>
      <c r="AZ89" s="108"/>
      <c r="BA89" s="108"/>
      <c r="BB89" s="108"/>
      <c r="BC89" s="108"/>
      <c r="BD89" s="108"/>
      <c r="BE89" s="105">
        <f t="shared" si="24"/>
        <v>63</v>
      </c>
    </row>
    <row r="90" spans="1:57" s="14" customFormat="1" ht="23.25" customHeight="1" thickBot="1">
      <c r="A90" s="311"/>
      <c r="B90" s="316"/>
      <c r="C90" s="334"/>
      <c r="D90" s="119" t="s">
        <v>25</v>
      </c>
      <c r="E90" s="105">
        <v>2</v>
      </c>
      <c r="F90" s="105">
        <v>1</v>
      </c>
      <c r="G90" s="105">
        <v>2</v>
      </c>
      <c r="H90" s="105">
        <v>1</v>
      </c>
      <c r="I90" s="105">
        <v>2</v>
      </c>
      <c r="J90" s="105">
        <v>1</v>
      </c>
      <c r="K90" s="105">
        <v>2</v>
      </c>
      <c r="L90" s="105">
        <v>1</v>
      </c>
      <c r="M90" s="105">
        <v>2</v>
      </c>
      <c r="N90" s="105">
        <v>1</v>
      </c>
      <c r="O90" s="105">
        <v>2</v>
      </c>
      <c r="P90" s="105">
        <v>1</v>
      </c>
      <c r="Q90" s="105">
        <v>2</v>
      </c>
      <c r="R90" s="105">
        <v>1</v>
      </c>
      <c r="S90" s="105">
        <v>2</v>
      </c>
      <c r="T90" s="105">
        <v>1</v>
      </c>
      <c r="U90" s="105">
        <v>2</v>
      </c>
      <c r="V90" s="203" t="s">
        <v>23</v>
      </c>
      <c r="W90" s="203" t="s">
        <v>23</v>
      </c>
      <c r="X90" s="107">
        <v>1</v>
      </c>
      <c r="Y90" s="107">
        <v>2</v>
      </c>
      <c r="Z90" s="107">
        <v>1</v>
      </c>
      <c r="AA90" s="107">
        <v>1</v>
      </c>
      <c r="AB90" s="213"/>
      <c r="AC90" s="107"/>
      <c r="AD90" s="107"/>
      <c r="AE90" s="107"/>
      <c r="AF90" s="107"/>
      <c r="AG90" s="107"/>
      <c r="AH90" s="110"/>
      <c r="AI90" s="209"/>
      <c r="AJ90" s="209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08"/>
      <c r="AZ90" s="108"/>
      <c r="BA90" s="108"/>
      <c r="BB90" s="108"/>
      <c r="BC90" s="108"/>
      <c r="BD90" s="108"/>
      <c r="BE90" s="105">
        <f t="shared" si="24"/>
        <v>31</v>
      </c>
    </row>
    <row r="91" spans="1:57" s="14" customFormat="1" ht="21" customHeight="1" thickBot="1">
      <c r="A91" s="311"/>
      <c r="B91" s="315" t="s">
        <v>220</v>
      </c>
      <c r="C91" s="392" t="s">
        <v>221</v>
      </c>
      <c r="D91" s="119" t="s">
        <v>22</v>
      </c>
      <c r="E91" s="105">
        <v>3</v>
      </c>
      <c r="F91" s="105">
        <v>3</v>
      </c>
      <c r="G91" s="105">
        <v>3</v>
      </c>
      <c r="H91" s="105">
        <v>3</v>
      </c>
      <c r="I91" s="105">
        <v>3</v>
      </c>
      <c r="J91" s="105">
        <v>3</v>
      </c>
      <c r="K91" s="105">
        <v>3</v>
      </c>
      <c r="L91" s="105">
        <v>3</v>
      </c>
      <c r="M91" s="105">
        <v>3</v>
      </c>
      <c r="N91" s="105">
        <v>3</v>
      </c>
      <c r="O91" s="105">
        <v>3</v>
      </c>
      <c r="P91" s="105">
        <v>3</v>
      </c>
      <c r="Q91" s="105">
        <v>3</v>
      </c>
      <c r="R91" s="105">
        <v>3</v>
      </c>
      <c r="S91" s="105">
        <v>3</v>
      </c>
      <c r="T91" s="105">
        <v>3</v>
      </c>
      <c r="U91" s="105">
        <v>3</v>
      </c>
      <c r="V91" s="203" t="s">
        <v>23</v>
      </c>
      <c r="W91" s="203" t="s">
        <v>23</v>
      </c>
      <c r="X91" s="107">
        <v>3</v>
      </c>
      <c r="Y91" s="107">
        <v>3</v>
      </c>
      <c r="Z91" s="107">
        <v>3</v>
      </c>
      <c r="AA91" s="107">
        <v>3</v>
      </c>
      <c r="AB91" s="213"/>
      <c r="AC91" s="107"/>
      <c r="AD91" s="107"/>
      <c r="AE91" s="107"/>
      <c r="AF91" s="107"/>
      <c r="AG91" s="107"/>
      <c r="AH91" s="110"/>
      <c r="AI91" s="209"/>
      <c r="AJ91" s="209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08"/>
      <c r="AZ91" s="108"/>
      <c r="BA91" s="108"/>
      <c r="BB91" s="108"/>
      <c r="BC91" s="108"/>
      <c r="BD91" s="108"/>
      <c r="BE91" s="105">
        <f t="shared" si="24"/>
        <v>63</v>
      </c>
    </row>
    <row r="92" spans="1:57" s="14" customFormat="1" ht="20.25" customHeight="1" thickBot="1">
      <c r="A92" s="311"/>
      <c r="B92" s="316"/>
      <c r="C92" s="393"/>
      <c r="D92" s="119" t="s">
        <v>25</v>
      </c>
      <c r="E92" s="105">
        <v>1</v>
      </c>
      <c r="F92" s="105">
        <v>2</v>
      </c>
      <c r="G92" s="105">
        <v>1</v>
      </c>
      <c r="H92" s="105">
        <v>2</v>
      </c>
      <c r="I92" s="105">
        <v>1</v>
      </c>
      <c r="J92" s="105">
        <v>2</v>
      </c>
      <c r="K92" s="105">
        <v>1</v>
      </c>
      <c r="L92" s="105">
        <v>2</v>
      </c>
      <c r="M92" s="105">
        <v>1</v>
      </c>
      <c r="N92" s="105">
        <v>2</v>
      </c>
      <c r="O92" s="105">
        <v>1</v>
      </c>
      <c r="P92" s="105">
        <v>2</v>
      </c>
      <c r="Q92" s="105">
        <v>1</v>
      </c>
      <c r="R92" s="105">
        <v>2</v>
      </c>
      <c r="S92" s="105">
        <v>1</v>
      </c>
      <c r="T92" s="105">
        <v>2</v>
      </c>
      <c r="U92" s="105">
        <v>1</v>
      </c>
      <c r="V92" s="203" t="s">
        <v>23</v>
      </c>
      <c r="W92" s="203" t="s">
        <v>23</v>
      </c>
      <c r="X92" s="107">
        <v>2</v>
      </c>
      <c r="Y92" s="107">
        <v>1</v>
      </c>
      <c r="Z92" s="107">
        <v>2</v>
      </c>
      <c r="AA92" s="107">
        <v>2</v>
      </c>
      <c r="AB92" s="213"/>
      <c r="AC92" s="107"/>
      <c r="AD92" s="107"/>
      <c r="AE92" s="107"/>
      <c r="AF92" s="107"/>
      <c r="AG92" s="107"/>
      <c r="AH92" s="110"/>
      <c r="AI92" s="209"/>
      <c r="AJ92" s="209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08"/>
      <c r="AZ92" s="108"/>
      <c r="BA92" s="108"/>
      <c r="BB92" s="108"/>
      <c r="BC92" s="108"/>
      <c r="BD92" s="108"/>
      <c r="BE92" s="105">
        <f t="shared" si="24"/>
        <v>32</v>
      </c>
    </row>
    <row r="93" spans="1:57" s="14" customFormat="1" ht="29.25" customHeight="1" thickBot="1">
      <c r="A93" s="311"/>
      <c r="B93" s="145" t="s">
        <v>222</v>
      </c>
      <c r="C93" s="98" t="s">
        <v>56</v>
      </c>
      <c r="D93" s="161" t="s">
        <v>22</v>
      </c>
      <c r="E93" s="105"/>
      <c r="F93" s="105"/>
      <c r="G93" s="105"/>
      <c r="H93" s="105"/>
      <c r="I93" s="107"/>
      <c r="J93" s="107"/>
      <c r="K93" s="107"/>
      <c r="L93" s="107"/>
      <c r="M93" s="105"/>
      <c r="N93" s="105"/>
      <c r="O93" s="105"/>
      <c r="P93" s="105"/>
      <c r="Q93" s="105"/>
      <c r="R93" s="105"/>
      <c r="S93" s="105"/>
      <c r="T93" s="107"/>
      <c r="U93" s="107"/>
      <c r="V93" s="203" t="s">
        <v>23</v>
      </c>
      <c r="W93" s="203" t="s">
        <v>23</v>
      </c>
      <c r="X93" s="107"/>
      <c r="Y93" s="107"/>
      <c r="Z93" s="107"/>
      <c r="AA93" s="107"/>
      <c r="AB93" s="213"/>
      <c r="AC93" s="107"/>
      <c r="AD93" s="107"/>
      <c r="AE93" s="107"/>
      <c r="AF93" s="107"/>
      <c r="AG93" s="107"/>
      <c r="AH93" s="110">
        <v>18</v>
      </c>
      <c r="AI93" s="209"/>
      <c r="AJ93" s="209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08"/>
      <c r="AZ93" s="108"/>
      <c r="BA93" s="108"/>
      <c r="BB93" s="108"/>
      <c r="BC93" s="108"/>
      <c r="BD93" s="108"/>
      <c r="BE93" s="105">
        <f t="shared" si="24"/>
        <v>18</v>
      </c>
    </row>
    <row r="94" spans="1:57" s="14" customFormat="1" ht="33" customHeight="1" thickBot="1">
      <c r="A94" s="311"/>
      <c r="B94" s="95" t="s">
        <v>223</v>
      </c>
      <c r="C94" s="99" t="s">
        <v>58</v>
      </c>
      <c r="D94" s="119" t="s">
        <v>22</v>
      </c>
      <c r="E94" s="105"/>
      <c r="F94" s="105"/>
      <c r="G94" s="105"/>
      <c r="H94" s="105"/>
      <c r="I94" s="107"/>
      <c r="J94" s="107"/>
      <c r="K94" s="107"/>
      <c r="L94" s="107"/>
      <c r="M94" s="105"/>
      <c r="N94" s="105"/>
      <c r="O94" s="105"/>
      <c r="P94" s="105"/>
      <c r="Q94" s="105"/>
      <c r="R94" s="105"/>
      <c r="S94" s="105"/>
      <c r="T94" s="107"/>
      <c r="U94" s="107"/>
      <c r="V94" s="203" t="s">
        <v>23</v>
      </c>
      <c r="W94" s="203" t="s">
        <v>23</v>
      </c>
      <c r="X94" s="110"/>
      <c r="Y94" s="110"/>
      <c r="Z94" s="110"/>
      <c r="AA94" s="110"/>
      <c r="AB94" s="214"/>
      <c r="AC94" s="110"/>
      <c r="AD94" s="110"/>
      <c r="AE94" s="110"/>
      <c r="AF94" s="110"/>
      <c r="AG94" s="110"/>
      <c r="AH94" s="110">
        <v>18</v>
      </c>
      <c r="AI94" s="209"/>
      <c r="AJ94" s="209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08"/>
      <c r="AZ94" s="108"/>
      <c r="BA94" s="108"/>
      <c r="BB94" s="108"/>
      <c r="BC94" s="108"/>
      <c r="BD94" s="108"/>
      <c r="BE94" s="105">
        <f t="shared" si="24"/>
        <v>18</v>
      </c>
    </row>
    <row r="95" spans="1:57" s="51" customFormat="1" ht="30.75" customHeight="1" thickBot="1">
      <c r="A95" s="311"/>
      <c r="B95" s="125" t="s">
        <v>110</v>
      </c>
      <c r="C95" s="125" t="s">
        <v>109</v>
      </c>
      <c r="D95" s="136" t="s">
        <v>22</v>
      </c>
      <c r="E95" s="167"/>
      <c r="F95" s="167"/>
      <c r="G95" s="167"/>
      <c r="H95" s="167"/>
      <c r="I95" s="168"/>
      <c r="J95" s="168"/>
      <c r="K95" s="168"/>
      <c r="L95" s="168"/>
      <c r="M95" s="167"/>
      <c r="N95" s="167"/>
      <c r="O95" s="167"/>
      <c r="P95" s="167"/>
      <c r="Q95" s="167"/>
      <c r="R95" s="167"/>
      <c r="S95" s="167"/>
      <c r="T95" s="168"/>
      <c r="U95" s="168"/>
      <c r="V95" s="207" t="s">
        <v>23</v>
      </c>
      <c r="W95" s="207" t="s">
        <v>23</v>
      </c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209"/>
      <c r="AJ95" s="209"/>
      <c r="AK95" s="169">
        <v>36</v>
      </c>
      <c r="AL95" s="169">
        <v>36</v>
      </c>
      <c r="AM95" s="169">
        <v>36</v>
      </c>
      <c r="AN95" s="169">
        <v>36</v>
      </c>
      <c r="AO95" s="169"/>
      <c r="AP95" s="169"/>
      <c r="AQ95" s="169"/>
      <c r="AR95" s="169"/>
      <c r="AS95" s="169"/>
      <c r="AT95" s="169"/>
      <c r="AU95" s="169"/>
      <c r="AV95" s="169"/>
      <c r="AW95" s="138"/>
      <c r="AX95" s="137"/>
      <c r="AY95" s="137"/>
      <c r="AZ95" s="137"/>
      <c r="BA95" s="137"/>
      <c r="BB95" s="137"/>
      <c r="BC95" s="137"/>
      <c r="BD95" s="137"/>
      <c r="BE95" s="105">
        <f>SUM(E95:BD95)</f>
        <v>144</v>
      </c>
    </row>
    <row r="96" spans="1:57" s="51" customFormat="1" ht="33" customHeight="1" thickBot="1">
      <c r="A96" s="311"/>
      <c r="B96" s="125" t="s">
        <v>158</v>
      </c>
      <c r="C96" s="125" t="s">
        <v>159</v>
      </c>
      <c r="D96" s="136" t="s">
        <v>22</v>
      </c>
      <c r="E96" s="167"/>
      <c r="F96" s="167"/>
      <c r="G96" s="167"/>
      <c r="H96" s="167"/>
      <c r="I96" s="168"/>
      <c r="J96" s="168"/>
      <c r="K96" s="168"/>
      <c r="L96" s="168"/>
      <c r="M96" s="167"/>
      <c r="N96" s="167"/>
      <c r="O96" s="167"/>
      <c r="P96" s="167"/>
      <c r="Q96" s="167"/>
      <c r="R96" s="167"/>
      <c r="S96" s="167"/>
      <c r="T96" s="168"/>
      <c r="U96" s="168"/>
      <c r="V96" s="207" t="s">
        <v>23</v>
      </c>
      <c r="W96" s="207" t="s">
        <v>23</v>
      </c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372" t="s">
        <v>157</v>
      </c>
      <c r="AP96" s="372"/>
      <c r="AQ96" s="372"/>
      <c r="AR96" s="372"/>
      <c r="AS96" s="372"/>
      <c r="AT96" s="373"/>
      <c r="AU96" s="399" t="s">
        <v>150</v>
      </c>
      <c r="AV96" s="400"/>
      <c r="AW96" s="138"/>
      <c r="AX96" s="137"/>
      <c r="AY96" s="137"/>
      <c r="AZ96" s="137"/>
      <c r="BA96" s="137"/>
      <c r="BB96" s="137"/>
      <c r="BC96" s="137"/>
      <c r="BD96" s="137"/>
      <c r="BE96" s="166"/>
    </row>
    <row r="97" spans="1:57" s="23" customFormat="1" ht="15">
      <c r="A97" s="311"/>
      <c r="B97" s="386" t="s">
        <v>102</v>
      </c>
      <c r="C97" s="387"/>
      <c r="D97" s="388"/>
      <c r="E97" s="389">
        <f>E7+E29</f>
        <v>36</v>
      </c>
      <c r="F97" s="389">
        <f aca="true" t="shared" si="35" ref="F97:U97">F7+F29</f>
        <v>36</v>
      </c>
      <c r="G97" s="389">
        <f t="shared" si="35"/>
        <v>36</v>
      </c>
      <c r="H97" s="389">
        <f t="shared" si="35"/>
        <v>36</v>
      </c>
      <c r="I97" s="389">
        <f t="shared" si="35"/>
        <v>36</v>
      </c>
      <c r="J97" s="389">
        <f t="shared" si="35"/>
        <v>36</v>
      </c>
      <c r="K97" s="389">
        <f t="shared" si="35"/>
        <v>36</v>
      </c>
      <c r="L97" s="389">
        <f t="shared" si="35"/>
        <v>36</v>
      </c>
      <c r="M97" s="389">
        <f t="shared" si="35"/>
        <v>36</v>
      </c>
      <c r="N97" s="389">
        <f t="shared" si="35"/>
        <v>36</v>
      </c>
      <c r="O97" s="389">
        <f t="shared" si="35"/>
        <v>36</v>
      </c>
      <c r="P97" s="389">
        <f t="shared" si="35"/>
        <v>36</v>
      </c>
      <c r="Q97" s="389">
        <f t="shared" si="35"/>
        <v>36</v>
      </c>
      <c r="R97" s="389">
        <f t="shared" si="35"/>
        <v>36</v>
      </c>
      <c r="S97" s="389">
        <f t="shared" si="35"/>
        <v>36</v>
      </c>
      <c r="T97" s="389">
        <f t="shared" si="35"/>
        <v>36</v>
      </c>
      <c r="U97" s="389">
        <f t="shared" si="35"/>
        <v>36</v>
      </c>
      <c r="V97" s="411" t="s">
        <v>23</v>
      </c>
      <c r="W97" s="411" t="s">
        <v>23</v>
      </c>
      <c r="X97" s="389">
        <f aca="true" t="shared" si="36" ref="X97:AH97">X7+X29</f>
        <v>36</v>
      </c>
      <c r="Y97" s="389">
        <f t="shared" si="36"/>
        <v>36</v>
      </c>
      <c r="Z97" s="389">
        <f t="shared" si="36"/>
        <v>36</v>
      </c>
      <c r="AA97" s="389">
        <f t="shared" si="36"/>
        <v>36</v>
      </c>
      <c r="AB97" s="389">
        <f t="shared" si="36"/>
        <v>36</v>
      </c>
      <c r="AC97" s="389">
        <f t="shared" si="36"/>
        <v>36</v>
      </c>
      <c r="AD97" s="389">
        <f t="shared" si="36"/>
        <v>36</v>
      </c>
      <c r="AE97" s="389">
        <f t="shared" si="36"/>
        <v>36</v>
      </c>
      <c r="AF97" s="389">
        <f t="shared" si="36"/>
        <v>36</v>
      </c>
      <c r="AG97" s="389">
        <f t="shared" si="36"/>
        <v>36</v>
      </c>
      <c r="AH97" s="389">
        <f t="shared" si="36"/>
        <v>36</v>
      </c>
      <c r="AI97" s="389"/>
      <c r="AJ97" s="150"/>
      <c r="AK97" s="185">
        <f>AK7+AK29</f>
        <v>0</v>
      </c>
      <c r="AL97" s="185">
        <f>AL7+AL29</f>
        <v>0</v>
      </c>
      <c r="AM97" s="185">
        <f>AM7+AM29</f>
        <v>0</v>
      </c>
      <c r="AN97" s="185">
        <f>AN7+AN29</f>
        <v>0</v>
      </c>
      <c r="AO97" s="374" t="s">
        <v>157</v>
      </c>
      <c r="AP97" s="375"/>
      <c r="AQ97" s="375"/>
      <c r="AR97" s="375"/>
      <c r="AS97" s="375"/>
      <c r="AT97" s="376"/>
      <c r="AU97" s="374" t="s">
        <v>150</v>
      </c>
      <c r="AV97" s="394"/>
      <c r="AW97" s="397"/>
      <c r="AX97" s="389"/>
      <c r="AY97" s="389"/>
      <c r="AZ97" s="389"/>
      <c r="BA97" s="389"/>
      <c r="BB97" s="389"/>
      <c r="BC97" s="389"/>
      <c r="BD97" s="389"/>
      <c r="BE97" s="389">
        <f>BE7+BE29</f>
        <v>1008</v>
      </c>
    </row>
    <row r="98" spans="1:57" s="23" customFormat="1" ht="27.75" customHeight="1" thickBot="1">
      <c r="A98" s="311"/>
      <c r="B98" s="404" t="s">
        <v>103</v>
      </c>
      <c r="C98" s="405"/>
      <c r="D98" s="406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412"/>
      <c r="W98" s="412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151"/>
      <c r="AK98" s="186"/>
      <c r="AL98" s="186"/>
      <c r="AM98" s="186"/>
      <c r="AN98" s="186"/>
      <c r="AO98" s="377"/>
      <c r="AP98" s="378"/>
      <c r="AQ98" s="378"/>
      <c r="AR98" s="378"/>
      <c r="AS98" s="378"/>
      <c r="AT98" s="379"/>
      <c r="AU98" s="395"/>
      <c r="AV98" s="396"/>
      <c r="AW98" s="398"/>
      <c r="AX98" s="390"/>
      <c r="AY98" s="390"/>
      <c r="AZ98" s="390"/>
      <c r="BA98" s="390"/>
      <c r="BB98" s="390"/>
      <c r="BC98" s="390"/>
      <c r="BD98" s="390"/>
      <c r="BE98" s="390"/>
    </row>
    <row r="99" spans="1:57" s="23" customFormat="1" ht="36.75" customHeight="1" thickBot="1">
      <c r="A99" s="311"/>
      <c r="B99" s="401" t="s">
        <v>104</v>
      </c>
      <c r="C99" s="402"/>
      <c r="D99" s="403"/>
      <c r="E99" s="100">
        <f>E30+E8</f>
        <v>18</v>
      </c>
      <c r="F99" s="100">
        <f aca="true" t="shared" si="37" ref="F99:U99">F30+F8</f>
        <v>18</v>
      </c>
      <c r="G99" s="100">
        <f t="shared" si="37"/>
        <v>18</v>
      </c>
      <c r="H99" s="100">
        <f t="shared" si="37"/>
        <v>18</v>
      </c>
      <c r="I99" s="100">
        <f t="shared" si="37"/>
        <v>18</v>
      </c>
      <c r="J99" s="100">
        <f t="shared" si="37"/>
        <v>18</v>
      </c>
      <c r="K99" s="100">
        <f t="shared" si="37"/>
        <v>18</v>
      </c>
      <c r="L99" s="100">
        <f t="shared" si="37"/>
        <v>18</v>
      </c>
      <c r="M99" s="100">
        <f t="shared" si="37"/>
        <v>18</v>
      </c>
      <c r="N99" s="100">
        <f t="shared" si="37"/>
        <v>18</v>
      </c>
      <c r="O99" s="100">
        <f t="shared" si="37"/>
        <v>18</v>
      </c>
      <c r="P99" s="100">
        <f t="shared" si="37"/>
        <v>18</v>
      </c>
      <c r="Q99" s="100">
        <f t="shared" si="37"/>
        <v>18</v>
      </c>
      <c r="R99" s="100">
        <f t="shared" si="37"/>
        <v>18</v>
      </c>
      <c r="S99" s="100">
        <f t="shared" si="37"/>
        <v>18</v>
      </c>
      <c r="T99" s="100">
        <f t="shared" si="37"/>
        <v>18</v>
      </c>
      <c r="U99" s="100">
        <f t="shared" si="37"/>
        <v>18</v>
      </c>
      <c r="V99" s="202" t="s">
        <v>23</v>
      </c>
      <c r="W99" s="202" t="s">
        <v>23</v>
      </c>
      <c r="X99" s="100">
        <f aca="true" t="shared" si="38" ref="X99:AH99">X30+X8</f>
        <v>18</v>
      </c>
      <c r="Y99" s="100">
        <f t="shared" si="38"/>
        <v>18</v>
      </c>
      <c r="Z99" s="100">
        <f t="shared" si="38"/>
        <v>18</v>
      </c>
      <c r="AA99" s="100">
        <f t="shared" si="38"/>
        <v>18</v>
      </c>
      <c r="AB99" s="100">
        <f t="shared" si="38"/>
        <v>0</v>
      </c>
      <c r="AC99" s="100">
        <f t="shared" si="38"/>
        <v>0</v>
      </c>
      <c r="AD99" s="100">
        <f t="shared" si="38"/>
        <v>0</v>
      </c>
      <c r="AE99" s="100">
        <f t="shared" si="38"/>
        <v>0</v>
      </c>
      <c r="AF99" s="100">
        <f t="shared" si="38"/>
        <v>0</v>
      </c>
      <c r="AG99" s="100">
        <f t="shared" si="38"/>
        <v>0</v>
      </c>
      <c r="AH99" s="100">
        <f t="shared" si="38"/>
        <v>0</v>
      </c>
      <c r="AI99" s="100"/>
      <c r="AJ99" s="152"/>
      <c r="AK99" s="187">
        <f aca="true" t="shared" si="39" ref="AK99:AP99">AK30+AK8</f>
        <v>0</v>
      </c>
      <c r="AL99" s="187">
        <f t="shared" si="39"/>
        <v>0</v>
      </c>
      <c r="AM99" s="187">
        <f t="shared" si="39"/>
        <v>0</v>
      </c>
      <c r="AN99" s="187">
        <f t="shared" si="39"/>
        <v>0</v>
      </c>
      <c r="AO99" s="187">
        <f t="shared" si="39"/>
        <v>0</v>
      </c>
      <c r="AP99" s="187">
        <f t="shared" si="39"/>
        <v>0</v>
      </c>
      <c r="AQ99" s="152">
        <f aca="true" t="shared" si="40" ref="AQ99:AV99">AQ30+AQ8</f>
        <v>0</v>
      </c>
      <c r="AR99" s="187">
        <f t="shared" si="40"/>
        <v>0</v>
      </c>
      <c r="AS99" s="187">
        <f t="shared" si="40"/>
        <v>0</v>
      </c>
      <c r="AT99" s="187">
        <f t="shared" si="40"/>
        <v>0</v>
      </c>
      <c r="AU99" s="187">
        <f t="shared" si="40"/>
        <v>0</v>
      </c>
      <c r="AV99" s="187">
        <f t="shared" si="40"/>
        <v>0</v>
      </c>
      <c r="AW99" s="101"/>
      <c r="AX99" s="100"/>
      <c r="AY99" s="100"/>
      <c r="AZ99" s="100"/>
      <c r="BA99" s="100"/>
      <c r="BB99" s="100"/>
      <c r="BC99" s="100"/>
      <c r="BD99" s="100"/>
      <c r="BE99" s="187">
        <f>BE30+BE8</f>
        <v>378</v>
      </c>
    </row>
    <row r="100" spans="1:57" s="23" customFormat="1" ht="29.25" customHeight="1" thickBot="1">
      <c r="A100" s="311"/>
      <c r="B100" s="401" t="s">
        <v>105</v>
      </c>
      <c r="C100" s="402"/>
      <c r="D100" s="403"/>
      <c r="E100" s="100"/>
      <c r="F100" s="100"/>
      <c r="G100" s="100"/>
      <c r="H100" s="100"/>
      <c r="I100" s="101"/>
      <c r="J100" s="101"/>
      <c r="K100" s="101"/>
      <c r="L100" s="101"/>
      <c r="M100" s="100"/>
      <c r="N100" s="100"/>
      <c r="O100" s="100"/>
      <c r="P100" s="100"/>
      <c r="Q100" s="100"/>
      <c r="R100" s="100"/>
      <c r="S100" s="100"/>
      <c r="T100" s="101"/>
      <c r="U100" s="101"/>
      <c r="V100" s="202" t="s">
        <v>23</v>
      </c>
      <c r="W100" s="202" t="s">
        <v>23</v>
      </c>
      <c r="X100" s="101"/>
      <c r="Y100" s="101"/>
      <c r="Z100" s="101"/>
      <c r="AA100" s="101"/>
      <c r="AB100" s="187"/>
      <c r="AC100" s="101"/>
      <c r="AD100" s="101"/>
      <c r="AE100" s="101"/>
      <c r="AF100" s="101"/>
      <c r="AG100" s="101"/>
      <c r="AH100" s="101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01"/>
      <c r="AX100" s="100"/>
      <c r="AY100" s="100"/>
      <c r="AZ100" s="100"/>
      <c r="BA100" s="100"/>
      <c r="BB100" s="100"/>
      <c r="BC100" s="100"/>
      <c r="BD100" s="100"/>
      <c r="BE100" s="165">
        <f>SUM(F100:BD100)</f>
        <v>0</v>
      </c>
    </row>
    <row r="101" spans="1:57" s="23" customFormat="1" ht="41.25" customHeight="1" thickBot="1">
      <c r="A101" s="312"/>
      <c r="B101" s="401" t="s">
        <v>106</v>
      </c>
      <c r="C101" s="402"/>
      <c r="D101" s="403"/>
      <c r="E101" s="140">
        <f aca="true" t="shared" si="41" ref="E101:U101">E97+E99+E100</f>
        <v>54</v>
      </c>
      <c r="F101" s="140">
        <f t="shared" si="41"/>
        <v>54</v>
      </c>
      <c r="G101" s="140">
        <f t="shared" si="41"/>
        <v>54</v>
      </c>
      <c r="H101" s="140">
        <f t="shared" si="41"/>
        <v>54</v>
      </c>
      <c r="I101" s="141">
        <f t="shared" si="41"/>
        <v>54</v>
      </c>
      <c r="J101" s="141">
        <f t="shared" si="41"/>
        <v>54</v>
      </c>
      <c r="K101" s="141">
        <f t="shared" si="41"/>
        <v>54</v>
      </c>
      <c r="L101" s="141">
        <f t="shared" si="41"/>
        <v>54</v>
      </c>
      <c r="M101" s="140">
        <f t="shared" si="41"/>
        <v>54</v>
      </c>
      <c r="N101" s="140">
        <f t="shared" si="41"/>
        <v>54</v>
      </c>
      <c r="O101" s="140">
        <f t="shared" si="41"/>
        <v>54</v>
      </c>
      <c r="P101" s="140">
        <f t="shared" si="41"/>
        <v>54</v>
      </c>
      <c r="Q101" s="140">
        <f t="shared" si="41"/>
        <v>54</v>
      </c>
      <c r="R101" s="140">
        <f t="shared" si="41"/>
        <v>54</v>
      </c>
      <c r="S101" s="140">
        <f t="shared" si="41"/>
        <v>54</v>
      </c>
      <c r="T101" s="141">
        <f t="shared" si="41"/>
        <v>54</v>
      </c>
      <c r="U101" s="141">
        <f t="shared" si="41"/>
        <v>54</v>
      </c>
      <c r="V101" s="208" t="s">
        <v>23</v>
      </c>
      <c r="W101" s="208" t="s">
        <v>23</v>
      </c>
      <c r="X101" s="141">
        <f aca="true" t="shared" si="42" ref="X101:AH101">X97+X99+X100</f>
        <v>54</v>
      </c>
      <c r="Y101" s="141">
        <f t="shared" si="42"/>
        <v>54</v>
      </c>
      <c r="Z101" s="141">
        <f t="shared" si="42"/>
        <v>54</v>
      </c>
      <c r="AA101" s="141">
        <f t="shared" si="42"/>
        <v>54</v>
      </c>
      <c r="AB101" s="141">
        <f t="shared" si="42"/>
        <v>36</v>
      </c>
      <c r="AC101" s="141">
        <f t="shared" si="42"/>
        <v>36</v>
      </c>
      <c r="AD101" s="141">
        <f t="shared" si="42"/>
        <v>36</v>
      </c>
      <c r="AE101" s="141">
        <f t="shared" si="42"/>
        <v>36</v>
      </c>
      <c r="AF101" s="141">
        <f t="shared" si="42"/>
        <v>36</v>
      </c>
      <c r="AG101" s="141">
        <f t="shared" si="42"/>
        <v>36</v>
      </c>
      <c r="AH101" s="141">
        <f t="shared" si="42"/>
        <v>36</v>
      </c>
      <c r="AI101" s="141">
        <f aca="true" t="shared" si="43" ref="AI101:AP101">AI97+AI99+AI100</f>
        <v>0</v>
      </c>
      <c r="AJ101" s="141">
        <f t="shared" si="43"/>
        <v>0</v>
      </c>
      <c r="AK101" s="141">
        <f t="shared" si="43"/>
        <v>0</v>
      </c>
      <c r="AL101" s="141">
        <f t="shared" si="43"/>
        <v>0</v>
      </c>
      <c r="AM101" s="141">
        <f t="shared" si="43"/>
        <v>0</v>
      </c>
      <c r="AN101" s="141">
        <f t="shared" si="43"/>
        <v>0</v>
      </c>
      <c r="AO101" s="141">
        <v>0</v>
      </c>
      <c r="AP101" s="141">
        <f t="shared" si="43"/>
        <v>0</v>
      </c>
      <c r="AQ101" s="141">
        <v>0</v>
      </c>
      <c r="AR101" s="141">
        <f>AR97+AR99+AR100</f>
        <v>0</v>
      </c>
      <c r="AS101" s="141">
        <f>AS97+AS99+AS100</f>
        <v>0</v>
      </c>
      <c r="AT101" s="141">
        <f>AT97+AT99+AT100</f>
        <v>0</v>
      </c>
      <c r="AU101" s="141">
        <v>0</v>
      </c>
      <c r="AV101" s="141">
        <f>AV97+AV99+AV100</f>
        <v>0</v>
      </c>
      <c r="AW101" s="141"/>
      <c r="AX101" s="140"/>
      <c r="AY101" s="140"/>
      <c r="AZ101" s="140"/>
      <c r="BA101" s="140"/>
      <c r="BB101" s="140"/>
      <c r="BC101" s="140"/>
      <c r="BD101" s="140"/>
      <c r="BE101" s="139">
        <f>BE97+BE99+BE100</f>
        <v>1386</v>
      </c>
    </row>
    <row r="104" ht="12.75">
      <c r="A104" s="20" t="s">
        <v>108</v>
      </c>
    </row>
    <row r="105" spans="1:20" ht="18">
      <c r="A105" s="348"/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</row>
  </sheetData>
  <sheetProtection/>
  <mergeCells count="146">
    <mergeCell ref="Y97:Y98"/>
    <mergeCell ref="AJ2:AL2"/>
    <mergeCell ref="AS2:AU2"/>
    <mergeCell ref="B80:B81"/>
    <mergeCell ref="C80:C81"/>
    <mergeCell ref="B89:B90"/>
    <mergeCell ref="C89:C90"/>
    <mergeCell ref="B76:B77"/>
    <mergeCell ref="C76:C77"/>
    <mergeCell ref="C68:C69"/>
    <mergeCell ref="B74:B75"/>
    <mergeCell ref="B68:B69"/>
    <mergeCell ref="C35:C36"/>
    <mergeCell ref="C66:C67"/>
    <mergeCell ref="B43:B44"/>
    <mergeCell ref="C43:C44"/>
    <mergeCell ref="B53:B54"/>
    <mergeCell ref="B47:B48"/>
    <mergeCell ref="B70:B71"/>
    <mergeCell ref="C49:C50"/>
    <mergeCell ref="B51:B52"/>
    <mergeCell ref="BE97:BE98"/>
    <mergeCell ref="B98:D98"/>
    <mergeCell ref="BA97:BA98"/>
    <mergeCell ref="BB97:BB98"/>
    <mergeCell ref="BC97:BC98"/>
    <mergeCell ref="B66:B67"/>
    <mergeCell ref="BD97:BD98"/>
    <mergeCell ref="C70:C71"/>
    <mergeCell ref="AW97:AW98"/>
    <mergeCell ref="AX97:AX98"/>
    <mergeCell ref="AU96:AV96"/>
    <mergeCell ref="B99:D99"/>
    <mergeCell ref="B100:D100"/>
    <mergeCell ref="B101:D101"/>
    <mergeCell ref="AF97:AF98"/>
    <mergeCell ref="U97:U98"/>
    <mergeCell ref="AA97:AA98"/>
    <mergeCell ref="AB97:AB98"/>
    <mergeCell ref="A105:T105"/>
    <mergeCell ref="AY97:AY98"/>
    <mergeCell ref="AZ97:AZ98"/>
    <mergeCell ref="AG97:AG98"/>
    <mergeCell ref="AH97:AH98"/>
    <mergeCell ref="AI97:AI98"/>
    <mergeCell ref="AU97:AV98"/>
    <mergeCell ref="AC97:AC98"/>
    <mergeCell ref="AD97:AD98"/>
    <mergeCell ref="AE97:AE98"/>
    <mergeCell ref="Z97:Z98"/>
    <mergeCell ref="O97:O98"/>
    <mergeCell ref="P97:P98"/>
    <mergeCell ref="Q97:Q98"/>
    <mergeCell ref="R97:R98"/>
    <mergeCell ref="S97:S98"/>
    <mergeCell ref="T97:T98"/>
    <mergeCell ref="V97:V98"/>
    <mergeCell ref="W97:W98"/>
    <mergeCell ref="X97:X98"/>
    <mergeCell ref="I97:I98"/>
    <mergeCell ref="J97:J98"/>
    <mergeCell ref="K97:K98"/>
    <mergeCell ref="L97:L98"/>
    <mergeCell ref="M97:M98"/>
    <mergeCell ref="N97:N98"/>
    <mergeCell ref="B97:D97"/>
    <mergeCell ref="E97:E98"/>
    <mergeCell ref="F97:F98"/>
    <mergeCell ref="G97:G98"/>
    <mergeCell ref="H97:H98"/>
    <mergeCell ref="B87:B88"/>
    <mergeCell ref="C87:C88"/>
    <mergeCell ref="B91:B92"/>
    <mergeCell ref="C91:C92"/>
    <mergeCell ref="C41:C42"/>
    <mergeCell ref="C56:C57"/>
    <mergeCell ref="B60:B61"/>
    <mergeCell ref="C60:C61"/>
    <mergeCell ref="B62:B63"/>
    <mergeCell ref="C62:C63"/>
    <mergeCell ref="C51:C52"/>
    <mergeCell ref="B56:B57"/>
    <mergeCell ref="C53:C54"/>
    <mergeCell ref="B49:B50"/>
    <mergeCell ref="C33:C34"/>
    <mergeCell ref="B37:B38"/>
    <mergeCell ref="C37:C38"/>
    <mergeCell ref="C31:C32"/>
    <mergeCell ref="B35:B36"/>
    <mergeCell ref="B45:B46"/>
    <mergeCell ref="C45:C46"/>
    <mergeCell ref="B39:B40"/>
    <mergeCell ref="C39:C40"/>
    <mergeCell ref="B41:B42"/>
    <mergeCell ref="AO96:AT96"/>
    <mergeCell ref="AO97:AT98"/>
    <mergeCell ref="B25:B26"/>
    <mergeCell ref="C25:C26"/>
    <mergeCell ref="B27:B28"/>
    <mergeCell ref="C27:C28"/>
    <mergeCell ref="B29:B30"/>
    <mergeCell ref="C29:C30"/>
    <mergeCell ref="B31:B32"/>
    <mergeCell ref="B33:B34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C82:C83"/>
    <mergeCell ref="B82:B83"/>
    <mergeCell ref="B78:B79"/>
    <mergeCell ref="C78:C79"/>
    <mergeCell ref="B17:B18"/>
    <mergeCell ref="C17:C18"/>
    <mergeCell ref="BE2:BE6"/>
    <mergeCell ref="E3:BD3"/>
    <mergeCell ref="A5:BD5"/>
    <mergeCell ref="A7:A101"/>
    <mergeCell ref="B7:B8"/>
    <mergeCell ref="C7:C8"/>
    <mergeCell ref="B9:B10"/>
    <mergeCell ref="C9:C10"/>
    <mergeCell ref="B11:B12"/>
    <mergeCell ref="C11:C12"/>
    <mergeCell ref="A1:BB1"/>
    <mergeCell ref="BC1:BE1"/>
    <mergeCell ref="A2:A4"/>
    <mergeCell ref="B2:B4"/>
    <mergeCell ref="C2:C4"/>
    <mergeCell ref="D2:D4"/>
    <mergeCell ref="F2:H2"/>
    <mergeCell ref="N2:Q2"/>
    <mergeCell ref="AN2:AQ2"/>
    <mergeCell ref="AW2:AZ2"/>
    <mergeCell ref="BA2:BD2"/>
    <mergeCell ref="S2:U2"/>
    <mergeCell ref="AA2:AD2"/>
    <mergeCell ref="AF2:AH2"/>
    <mergeCell ref="J2:L2"/>
    <mergeCell ref="W2:Y2"/>
  </mergeCells>
  <conditionalFormatting sqref="C89">
    <cfRule type="expression" priority="1" dxfId="2" stopIfTrue="1">
      <formula>#REF!&gt;0</formula>
    </cfRule>
    <cfRule type="expression" priority="2" dxfId="3" stopIfTrue="1">
      <formula>#REF!&gt;0</formula>
    </cfRule>
  </conditionalFormatting>
  <hyperlinks>
    <hyperlink ref="A10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2017-02-05T05:37:11Z</cp:lastPrinted>
  <dcterms:created xsi:type="dcterms:W3CDTF">2013-05-17T10:05:43Z</dcterms:created>
  <dcterms:modified xsi:type="dcterms:W3CDTF">2017-02-05T05:37:17Z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