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70" windowHeight="8190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план'!$C$24</definedName>
    <definedName name="_ftnref2" localSheetId="0">'Учебный план'!$J$24</definedName>
    <definedName name="_xlnm.Print_Area" localSheetId="0">'Учебный план'!$A$1:$Q$80</definedName>
  </definedNames>
  <calcPr fullCalcOnLoad="1"/>
</workbook>
</file>

<file path=xl/sharedStrings.xml><?xml version="1.0" encoding="utf-8"?>
<sst xmlns="http://schemas.openxmlformats.org/spreadsheetml/2006/main" count="211" uniqueCount="167">
  <si>
    <t xml:space="preserve">   Индекс</t>
  </si>
  <si>
    <t>Учебная нагрузка обучающихся (час.)</t>
  </si>
  <si>
    <t>самостоятельная работа</t>
  </si>
  <si>
    <t>Обязательная аудиторная</t>
  </si>
  <si>
    <t>I курс</t>
  </si>
  <si>
    <t>II курс</t>
  </si>
  <si>
    <t>нед</t>
  </si>
  <si>
    <t>Формы промежуточной аттестации</t>
  </si>
  <si>
    <t>МДК.01.01</t>
  </si>
  <si>
    <t>УП.01</t>
  </si>
  <si>
    <t>ПП.01</t>
  </si>
  <si>
    <t>ПП.02</t>
  </si>
  <si>
    <t>Физическая культура</t>
  </si>
  <si>
    <t>Всего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</si>
  <si>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</si>
  <si>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</si>
  <si>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</si>
  <si>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</si>
  <si>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</si>
  <si>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</si>
  <si>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МДК.02.01</t>
  </si>
  <si>
    <t>ОП.00</t>
  </si>
  <si>
    <t>ОП.01</t>
  </si>
  <si>
    <t>ОП.02</t>
  </si>
  <si>
    <t>ОП.03</t>
  </si>
  <si>
    <t>ОП.06</t>
  </si>
  <si>
    <t>Распределение обязательной нагрузки по курсам и семестрам (час. в семестр)</t>
  </si>
  <si>
    <t>нед.</t>
  </si>
  <si>
    <t>Дисциплин и МДК</t>
  </si>
  <si>
    <t>2. План учебного процесса</t>
  </si>
  <si>
    <t>УП. 03</t>
  </si>
  <si>
    <t>ПП. 03</t>
  </si>
  <si>
    <t>Безопасность жизнедеятельности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</si>
  <si>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</si>
  <si>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</si>
  <si>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</si>
  <si>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</si>
  <si>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</si>
  <si>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</si>
  <si>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</si>
  <si>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</si>
  <si>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</si>
  <si>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</si>
  <si>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на базе основного общего образования</t>
  </si>
  <si>
    <t>1 сем.</t>
  </si>
  <si>
    <t>2 сем.</t>
  </si>
  <si>
    <t>3 сем.</t>
  </si>
  <si>
    <t>4 сем.</t>
  </si>
  <si>
    <t>5 сем.</t>
  </si>
  <si>
    <t>6 сем.</t>
  </si>
  <si>
    <t>ОБЩЕОБРАЗОВАТЕЛЬНЫЙ ЦИКЛ</t>
  </si>
  <si>
    <t>Литература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</si>
  <si>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</si>
  <si>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</si>
  <si>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</si>
  <si>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География</t>
  </si>
  <si>
    <t>-,-,-,ДЗ,-,-</t>
  </si>
  <si>
    <t>-,-,-,-,-,ДЗ</t>
  </si>
  <si>
    <t>-,-,-,-,-,-</t>
  </si>
  <si>
    <t>-,-,-,-,-,Э(к)</t>
  </si>
  <si>
    <t xml:space="preserve"> УЧЕБНЫЙ ПЛАН</t>
  </si>
  <si>
    <t>Русский язык</t>
  </si>
  <si>
    <t>ОП.04</t>
  </si>
  <si>
    <t>МДК.03.01</t>
  </si>
  <si>
    <t>УП.02</t>
  </si>
  <si>
    <t>-,-,Э,-,-,-</t>
  </si>
  <si>
    <t>Обществознание</t>
  </si>
  <si>
    <t>Физика</t>
  </si>
  <si>
    <t>Право</t>
  </si>
  <si>
    <t>Экономика</t>
  </si>
  <si>
    <t>Экономические и правовые основы профессиональной деятельности</t>
  </si>
  <si>
    <t>Основы культуры профессионального общения</t>
  </si>
  <si>
    <t>Санитария и гигиена</t>
  </si>
  <si>
    <t>Основы физиологии кожи и волос</t>
  </si>
  <si>
    <t>Выполнение стрижек и укладок волос</t>
  </si>
  <si>
    <t>Стрижки и укладки волос</t>
  </si>
  <si>
    <t>Выполнение химической завивки волос</t>
  </si>
  <si>
    <t>Химическая завивка волос</t>
  </si>
  <si>
    <t>Выполнение окрашивания волос</t>
  </si>
  <si>
    <t>Окрашивание волос</t>
  </si>
  <si>
    <t>МДК.04.01</t>
  </si>
  <si>
    <t>УП. 04</t>
  </si>
  <si>
    <t>ПП. 04</t>
  </si>
  <si>
    <t>В том числе лаб. и практ. занятий</t>
  </si>
  <si>
    <t>в том числе</t>
  </si>
  <si>
    <t>Утверждено</t>
  </si>
  <si>
    <t>по программе среднего профессионального образования (программе подготовки квалифицированных рабочих, служащих)</t>
  </si>
  <si>
    <t>Квалификация: парикмахер</t>
  </si>
  <si>
    <t>Форма обучения: очная</t>
  </si>
  <si>
    <t>Нормативный срок обучения: 2 года 10 мес.</t>
  </si>
  <si>
    <t>Наименование циклов, разделов, дисциплин, профессиональных модулей, МДК, практик</t>
  </si>
  <si>
    <t>Максимальная</t>
  </si>
  <si>
    <t>ОБЩЕПРОФЕССИОНАЛЬНЫЙ ЦИКЛ</t>
  </si>
  <si>
    <t>Экология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</si>
  <si>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</si>
  <si>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</si>
  <si>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</si>
  <si>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</si>
  <si>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</si>
  <si>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</si>
  <si>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</si>
  <si>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</si>
  <si>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</si>
  <si>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ОУДБ.10</t>
  </si>
  <si>
    <t>ОУДП.00</t>
  </si>
  <si>
    <t>ОУДП.01</t>
  </si>
  <si>
    <t>ОУДП.02</t>
  </si>
  <si>
    <t>ОУДП.03</t>
  </si>
  <si>
    <t>ОУДП.04</t>
  </si>
  <si>
    <t>УДД.00</t>
  </si>
  <si>
    <t>Всего занятий</t>
  </si>
  <si>
    <t>Учебные дисциплины дополнительные</t>
  </si>
  <si>
    <t>Основы предпринимательства и трудоустройства на работу</t>
  </si>
  <si>
    <t>П.00</t>
  </si>
  <si>
    <t>ПМ.01</t>
  </si>
  <si>
    <t>ПМ.02</t>
  </si>
  <si>
    <t>ПМ. 03</t>
  </si>
  <si>
    <t>ПМ. 04</t>
  </si>
  <si>
    <t>ФК.00</t>
  </si>
  <si>
    <t>ГИА</t>
  </si>
  <si>
    <t>Выпускная квалификационная работа</t>
  </si>
  <si>
    <t>О.00</t>
  </si>
  <si>
    <t>Общеобразовательные учебные дисциплины (общие и по выбору) базовые</t>
  </si>
  <si>
    <t>Химия</t>
  </si>
  <si>
    <t>Биология</t>
  </si>
  <si>
    <t>Общеобразовательные учебные дисциплины (общие и по выбору) профильные</t>
  </si>
  <si>
    <t xml:space="preserve">Информатика </t>
  </si>
  <si>
    <t>ОП.05</t>
  </si>
  <si>
    <t>Оформление причесок</t>
  </si>
  <si>
    <t>2 нед.</t>
  </si>
  <si>
    <t>государственное бюджетное профессиональное образовательное учреждение "Златоустовский индустриальный колледж им. П.П. Аносова"</t>
  </si>
  <si>
    <t>Искусство прически</t>
  </si>
  <si>
    <t>Приказом ГБПОУ "ЗлатИК им.П.П.Аносова"</t>
  </si>
  <si>
    <t>Основы безопасности жизнедеятельности</t>
  </si>
  <si>
    <t>Консультации  4 часа в год на студента</t>
  </si>
  <si>
    <t>Государственная итоговая аттестация:</t>
  </si>
  <si>
    <t>-,ДЗ,-,-,-,-</t>
  </si>
  <si>
    <t>ДЗ,-,-,-,-,-</t>
  </si>
  <si>
    <t>-,-,-,-,ДЗ,-</t>
  </si>
  <si>
    <t>ПРОФЕССИОНАЛЬНЫЙ ЦИКЛ</t>
  </si>
  <si>
    <t>Специальный рисунок</t>
  </si>
  <si>
    <t>-,-,-,-,Э(к),-</t>
  </si>
  <si>
    <t>-,-,-,Э,-,-</t>
  </si>
  <si>
    <t>З,З,ДЗ,-,-,-</t>
  </si>
  <si>
    <t>-,-,ДЗ,-,-,-</t>
  </si>
  <si>
    <t>-З/2ДЗ/2Э</t>
  </si>
  <si>
    <t>-,-,-,З,З,ДЗ</t>
  </si>
  <si>
    <t>ОУДБ.09</t>
  </si>
  <si>
    <t>ОУДБ.11</t>
  </si>
  <si>
    <t>ОУДБ.12</t>
  </si>
  <si>
    <r>
      <t xml:space="preserve">по профессии </t>
    </r>
    <r>
      <rPr>
        <b/>
        <sz val="12"/>
        <color indexed="8"/>
        <rFont val="Times New Roman"/>
        <family val="1"/>
      </rPr>
      <t>43.01.02 "Парикмахер"</t>
    </r>
  </si>
  <si>
    <t>Профиль получаемого профессионального образования: социально-экономический</t>
  </si>
  <si>
    <t>-,Э,-,-,-,-</t>
  </si>
  <si>
    <t>Основы исследовательской деятельности</t>
  </si>
  <si>
    <t>-,-,-,ДЗ,-,-*</t>
  </si>
  <si>
    <t>-З/6ДЗ/1Э</t>
  </si>
  <si>
    <t>ОП.07</t>
  </si>
  <si>
    <t>-З/7ДЗ/5Э</t>
  </si>
  <si>
    <t>ОУДБ.13</t>
  </si>
  <si>
    <t>Астрономия</t>
  </si>
  <si>
    <t>-З/10ДЗ/1Э</t>
  </si>
  <si>
    <t>Математика</t>
  </si>
  <si>
    <t>З/1ДЗ/-Э</t>
  </si>
  <si>
    <t>0З/13ДЗ/3Э</t>
  </si>
  <si>
    <t>0З/26ДЗ/9Э</t>
  </si>
  <si>
    <t>УДД.01</t>
  </si>
  <si>
    <t>№ 21-ОД от 12.04.2019г.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</si>
</sst>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C00000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top" wrapText="1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1" fontId="4" fillId="0" borderId="10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1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top" wrapText="1"/>
    </xf>
    <xf numFmtId="49" fontId="12" fillId="0" borderId="25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vertical="top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30" xfId="0" applyNumberFormat="1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2" fontId="12" fillId="0" borderId="39" xfId="0" applyNumberFormat="1" applyFont="1" applyFill="1" applyBorder="1" applyAlignment="1">
      <alignment horizontal="left" vertical="center" wrapText="1" indent="1"/>
    </xf>
    <xf numFmtId="0" fontId="1" fillId="0" borderId="40" xfId="0" applyFont="1" applyFill="1" applyBorder="1" applyAlignment="1">
      <alignment horizontal="left" vertical="center" indent="1"/>
    </xf>
    <xf numFmtId="2" fontId="12" fillId="0" borderId="18" xfId="0" applyNumberFormat="1" applyFont="1" applyFill="1" applyBorder="1" applyAlignment="1">
      <alignment horizontal="center" vertical="center" textRotation="90" wrapText="1"/>
    </xf>
    <xf numFmtId="2" fontId="12" fillId="0" borderId="10" xfId="0" applyNumberFormat="1" applyFont="1" applyFill="1" applyBorder="1" applyAlignment="1">
      <alignment horizontal="center" vertical="center" textRotation="90" wrapText="1"/>
    </xf>
    <xf numFmtId="2" fontId="12" fillId="0" borderId="21" xfId="0" applyNumberFormat="1" applyFont="1" applyFill="1" applyBorder="1" applyAlignment="1">
      <alignment horizontal="center" vertical="center" textRotation="90" wrapText="1"/>
    </xf>
    <xf numFmtId="2" fontId="12" fillId="0" borderId="41" xfId="0" applyNumberFormat="1" applyFont="1" applyFill="1" applyBorder="1" applyAlignment="1">
      <alignment horizontal="left" vertical="center" wrapText="1" indent="1"/>
    </xf>
    <xf numFmtId="0" fontId="1" fillId="0" borderId="42" xfId="0" applyFont="1" applyFill="1" applyBorder="1" applyAlignment="1">
      <alignment horizontal="left" vertical="center" indent="1"/>
    </xf>
    <xf numFmtId="2" fontId="13" fillId="0" borderId="38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indent="1"/>
    </xf>
    <xf numFmtId="2" fontId="12" fillId="0" borderId="18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60" fillId="0" borderId="18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6"/>
  <sheetViews>
    <sheetView tabSelected="1" zoomScale="80" zoomScaleNormal="80" zoomScalePageLayoutView="0" workbookViewId="0" topLeftCell="A1">
      <selection activeCell="A82" sqref="A82:E82"/>
    </sheetView>
  </sheetViews>
  <sheetFormatPr defaultColWidth="9.140625" defaultRowHeight="15"/>
  <cols>
    <col min="1" max="1" width="13.28125" style="6" customWidth="1"/>
    <col min="2" max="2" width="74.00390625" style="10" customWidth="1"/>
    <col min="3" max="3" width="19.57421875" style="38" customWidth="1"/>
    <col min="4" max="4" width="7.7109375" style="1" customWidth="1"/>
    <col min="5" max="5" width="6.8515625" style="1" customWidth="1"/>
    <col min="6" max="6" width="4.00390625" style="1" customWidth="1"/>
    <col min="7" max="7" width="4.140625" style="1" customWidth="1"/>
    <col min="8" max="8" width="5.00390625" style="1" customWidth="1"/>
    <col min="9" max="9" width="5.8515625" style="1" customWidth="1"/>
    <col min="10" max="10" width="7.421875" style="11" customWidth="1"/>
    <col min="11" max="11" width="8.00390625" style="11" customWidth="1"/>
    <col min="12" max="12" width="8.28125" style="11" customWidth="1"/>
    <col min="13" max="13" width="9.00390625" style="11" customWidth="1"/>
    <col min="14" max="14" width="9.00390625" style="12" customWidth="1"/>
    <col min="15" max="15" width="9.421875" style="11" customWidth="1"/>
    <col min="16" max="16" width="8.57421875" style="12" hidden="1" customWidth="1"/>
    <col min="17" max="17" width="9.00390625" style="22" hidden="1" customWidth="1"/>
    <col min="18" max="18" width="6.7109375" style="5" customWidth="1"/>
    <col min="19" max="16384" width="9.140625" style="5" customWidth="1"/>
  </cols>
  <sheetData>
    <row r="1" spans="1:17" ht="15.75">
      <c r="A1" s="179"/>
      <c r="B1" s="211"/>
      <c r="C1" s="107"/>
      <c r="D1" s="31"/>
      <c r="E1" s="31"/>
      <c r="F1" s="31"/>
      <c r="G1" s="31"/>
      <c r="H1" s="31"/>
      <c r="I1" s="268" t="s">
        <v>85</v>
      </c>
      <c r="J1" s="268"/>
      <c r="K1" s="268"/>
      <c r="L1" s="268"/>
      <c r="M1" s="268"/>
      <c r="N1" s="268"/>
      <c r="O1" s="268"/>
      <c r="P1" s="268"/>
      <c r="Q1" s="268"/>
    </row>
    <row r="2" spans="1:17" ht="15.75">
      <c r="A2" s="179"/>
      <c r="B2" s="179"/>
      <c r="C2" s="107"/>
      <c r="D2" s="107"/>
      <c r="E2" s="107"/>
      <c r="F2" s="107"/>
      <c r="G2" s="107"/>
      <c r="H2" s="107"/>
      <c r="I2" s="179" t="s">
        <v>132</v>
      </c>
      <c r="J2" s="179"/>
      <c r="K2" s="179"/>
      <c r="L2" s="179"/>
      <c r="M2" s="179"/>
      <c r="N2" s="179"/>
      <c r="O2" s="179"/>
      <c r="P2" s="31"/>
      <c r="Q2" s="31"/>
    </row>
    <row r="3" spans="1:17" ht="15.75">
      <c r="A3" s="179"/>
      <c r="B3" s="179"/>
      <c r="C3" s="108"/>
      <c r="D3" s="108"/>
      <c r="E3" s="108"/>
      <c r="F3" s="108"/>
      <c r="G3" s="108"/>
      <c r="H3" s="108"/>
      <c r="I3" s="269" t="s">
        <v>166</v>
      </c>
      <c r="J3" s="269"/>
      <c r="K3" s="269"/>
      <c r="L3" s="269"/>
      <c r="M3" s="269"/>
      <c r="N3" s="269"/>
      <c r="O3" s="269"/>
      <c r="P3" s="31"/>
      <c r="Q3" s="31"/>
    </row>
    <row r="4" spans="1:17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43"/>
      <c r="N4" s="5"/>
      <c r="O4" s="5"/>
      <c r="P4" s="31"/>
      <c r="Q4" s="4"/>
    </row>
    <row r="5" spans="1:17" ht="15.75">
      <c r="A5" s="258" t="s">
        <v>60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31"/>
      <c r="Q5" s="4"/>
    </row>
    <row r="6" spans="1:17" ht="20.25" customHeight="1">
      <c r="A6" s="259" t="s">
        <v>130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31"/>
      <c r="Q6" s="4"/>
    </row>
    <row r="7" spans="1:17" ht="15.75">
      <c r="A7" s="206" t="s">
        <v>86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31"/>
      <c r="Q7" s="4"/>
    </row>
    <row r="8" spans="1:17" ht="15.75">
      <c r="A8" s="206" t="s">
        <v>150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31"/>
      <c r="Q8" s="4"/>
    </row>
    <row r="9" spans="1:17" ht="15.75">
      <c r="A9" s="2"/>
      <c r="B9" s="2"/>
      <c r="C9" s="104"/>
      <c r="D9" s="104"/>
      <c r="E9" s="104"/>
      <c r="F9" s="104"/>
      <c r="G9" s="104"/>
      <c r="H9" s="104"/>
      <c r="I9" s="104"/>
      <c r="J9" s="105"/>
      <c r="K9" s="106"/>
      <c r="L9" s="106"/>
      <c r="M9" s="106"/>
      <c r="N9" s="106"/>
      <c r="O9" s="106"/>
      <c r="P9" s="31"/>
      <c r="Q9" s="4"/>
    </row>
    <row r="10" spans="1:17" ht="15.75">
      <c r="A10" s="2"/>
      <c r="B10" s="2"/>
      <c r="C10" s="109"/>
      <c r="D10" s="212" t="s">
        <v>87</v>
      </c>
      <c r="E10" s="212"/>
      <c r="F10" s="212"/>
      <c r="G10" s="212"/>
      <c r="H10" s="212"/>
      <c r="I10" s="212"/>
      <c r="J10" s="105"/>
      <c r="K10" s="106"/>
      <c r="L10" s="106"/>
      <c r="M10" s="106"/>
      <c r="N10" s="106"/>
      <c r="O10" s="106"/>
      <c r="P10" s="31"/>
      <c r="Q10" s="4"/>
    </row>
    <row r="11" spans="1:17" ht="15.75">
      <c r="A11" s="2"/>
      <c r="B11" s="2"/>
      <c r="C11" s="109"/>
      <c r="D11" s="212" t="s">
        <v>88</v>
      </c>
      <c r="E11" s="212"/>
      <c r="F11" s="212"/>
      <c r="G11" s="212"/>
      <c r="H11" s="212"/>
      <c r="I11" s="212"/>
      <c r="J11" s="105"/>
      <c r="K11" s="106"/>
      <c r="L11" s="106"/>
      <c r="M11" s="106"/>
      <c r="N11" s="106"/>
      <c r="O11" s="106"/>
      <c r="P11" s="31"/>
      <c r="Q11" s="4"/>
    </row>
    <row r="12" spans="1:17" ht="15.75">
      <c r="A12" s="2"/>
      <c r="B12" s="107"/>
      <c r="C12" s="110"/>
      <c r="D12" s="212" t="s">
        <v>89</v>
      </c>
      <c r="E12" s="212"/>
      <c r="F12" s="212"/>
      <c r="G12" s="212"/>
      <c r="H12" s="212"/>
      <c r="I12" s="212"/>
      <c r="J12" s="212"/>
      <c r="K12" s="212"/>
      <c r="L12" s="106"/>
      <c r="M12" s="106"/>
      <c r="N12" s="106"/>
      <c r="O12" s="106"/>
      <c r="P12" s="31"/>
      <c r="Q12" s="4"/>
    </row>
    <row r="13" spans="1:17" ht="15.75">
      <c r="A13" s="2"/>
      <c r="B13" s="2"/>
      <c r="C13" s="109"/>
      <c r="D13" s="111" t="s">
        <v>43</v>
      </c>
      <c r="E13" s="111"/>
      <c r="F13" s="111"/>
      <c r="G13" s="111"/>
      <c r="H13" s="111"/>
      <c r="I13" s="111"/>
      <c r="J13" s="105"/>
      <c r="K13" s="106"/>
      <c r="L13" s="106"/>
      <c r="M13" s="106"/>
      <c r="N13" s="106"/>
      <c r="O13" s="106"/>
      <c r="P13" s="31"/>
      <c r="Q13" s="4"/>
    </row>
    <row r="14" spans="1:18" ht="15.75">
      <c r="A14" s="2"/>
      <c r="B14" s="2"/>
      <c r="C14" s="109"/>
      <c r="D14" s="197" t="s">
        <v>151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</row>
    <row r="15" spans="1:17" ht="12.75" customHeight="1">
      <c r="A15" s="2"/>
      <c r="B15" s="206"/>
      <c r="C15" s="207"/>
      <c r="D15" s="207"/>
      <c r="E15" s="207"/>
      <c r="F15" s="207"/>
      <c r="G15" s="207"/>
      <c r="H15" s="207"/>
      <c r="I15" s="207"/>
      <c r="J15" s="3"/>
      <c r="K15" s="3"/>
      <c r="L15" s="3"/>
      <c r="M15" s="3"/>
      <c r="N15" s="4"/>
      <c r="O15" s="3"/>
      <c r="P15" s="4"/>
      <c r="Q15" s="4"/>
    </row>
    <row r="16" spans="1:17" ht="15.75">
      <c r="A16" s="210" t="s">
        <v>41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</row>
    <row r="17" spans="1:17" s="17" customFormat="1" ht="12.75">
      <c r="A17" s="208" t="s">
        <v>34</v>
      </c>
      <c r="B17" s="208" t="s">
        <v>35</v>
      </c>
      <c r="C17" s="222" t="s">
        <v>36</v>
      </c>
      <c r="D17" s="188" t="s">
        <v>40</v>
      </c>
      <c r="E17" s="189"/>
      <c r="F17" s="189"/>
      <c r="G17" s="190"/>
      <c r="H17" s="208" t="s">
        <v>37</v>
      </c>
      <c r="I17" s="224"/>
      <c r="J17" s="224"/>
      <c r="K17" s="202" t="s">
        <v>38</v>
      </c>
      <c r="L17" s="203"/>
      <c r="M17" s="198" t="s">
        <v>39</v>
      </c>
      <c r="N17" s="199"/>
      <c r="O17" s="215" t="s">
        <v>13</v>
      </c>
      <c r="P17" s="13"/>
      <c r="Q17" s="34"/>
    </row>
    <row r="18" spans="1:17" s="17" customFormat="1" ht="33" customHeight="1">
      <c r="A18" s="209"/>
      <c r="B18" s="209"/>
      <c r="C18" s="223"/>
      <c r="D18" s="191"/>
      <c r="E18" s="192"/>
      <c r="F18" s="192"/>
      <c r="G18" s="193"/>
      <c r="H18" s="209"/>
      <c r="I18" s="209"/>
      <c r="J18" s="209"/>
      <c r="K18" s="204"/>
      <c r="L18" s="205"/>
      <c r="M18" s="200"/>
      <c r="N18" s="201"/>
      <c r="O18" s="216"/>
      <c r="P18" s="34"/>
      <c r="Q18" s="34"/>
    </row>
    <row r="19" spans="1:17" s="17" customFormat="1" ht="14.25" customHeight="1">
      <c r="A19" s="16" t="s">
        <v>4</v>
      </c>
      <c r="B19" s="134">
        <f>O19-M19-K19-H19-D19-C19</f>
        <v>36.5</v>
      </c>
      <c r="C19" s="133">
        <v>4.5</v>
      </c>
      <c r="D19" s="194">
        <v>0</v>
      </c>
      <c r="E19" s="195"/>
      <c r="F19" s="195"/>
      <c r="G19" s="196"/>
      <c r="H19" s="186">
        <v>0</v>
      </c>
      <c r="I19" s="186"/>
      <c r="J19" s="186"/>
      <c r="K19" s="231">
        <v>0</v>
      </c>
      <c r="L19" s="232"/>
      <c r="M19" s="217">
        <v>11</v>
      </c>
      <c r="N19" s="218"/>
      <c r="O19" s="16">
        <v>52</v>
      </c>
      <c r="P19" s="33"/>
      <c r="Q19" s="32"/>
    </row>
    <row r="20" spans="1:17" s="17" customFormat="1" ht="14.25" customHeight="1">
      <c r="A20" s="16" t="s">
        <v>5</v>
      </c>
      <c r="B20" s="134">
        <f>O20-M20-K20-H20-D20-C20</f>
        <v>31.5</v>
      </c>
      <c r="C20" s="133">
        <v>3.5</v>
      </c>
      <c r="D20" s="194">
        <v>3</v>
      </c>
      <c r="E20" s="195"/>
      <c r="F20" s="195"/>
      <c r="G20" s="196"/>
      <c r="H20" s="186">
        <v>3</v>
      </c>
      <c r="I20" s="186"/>
      <c r="J20" s="186"/>
      <c r="K20" s="231">
        <v>0</v>
      </c>
      <c r="L20" s="232"/>
      <c r="M20" s="217">
        <v>11</v>
      </c>
      <c r="N20" s="218"/>
      <c r="O20" s="16">
        <v>52</v>
      </c>
      <c r="P20" s="33"/>
      <c r="Q20" s="32"/>
    </row>
    <row r="21" spans="1:17" s="17" customFormat="1" ht="13.5" customHeight="1">
      <c r="A21" s="16" t="s">
        <v>42</v>
      </c>
      <c r="B21" s="134">
        <f>O21-M21-K21-H21-D21-C21</f>
        <v>9</v>
      </c>
      <c r="C21" s="133">
        <v>11</v>
      </c>
      <c r="D21" s="194">
        <v>17</v>
      </c>
      <c r="E21" s="195"/>
      <c r="F21" s="195"/>
      <c r="G21" s="196"/>
      <c r="H21" s="186">
        <v>2</v>
      </c>
      <c r="I21" s="186"/>
      <c r="J21" s="186"/>
      <c r="K21" s="231">
        <v>2</v>
      </c>
      <c r="L21" s="232"/>
      <c r="M21" s="217">
        <v>2</v>
      </c>
      <c r="N21" s="218"/>
      <c r="O21" s="16">
        <v>43</v>
      </c>
      <c r="P21" s="33"/>
      <c r="Q21" s="32"/>
    </row>
    <row r="22" spans="1:17" s="17" customFormat="1" ht="12" customHeight="1">
      <c r="A22" s="16" t="s">
        <v>13</v>
      </c>
      <c r="B22" s="16">
        <f>SUM(B19:B21)</f>
        <v>77</v>
      </c>
      <c r="C22" s="30">
        <f>SUM(C19:C21)</f>
        <v>19</v>
      </c>
      <c r="D22" s="194">
        <f>SUM(D19:G21)</f>
        <v>20</v>
      </c>
      <c r="E22" s="195"/>
      <c r="F22" s="195"/>
      <c r="G22" s="196"/>
      <c r="H22" s="186">
        <v>5</v>
      </c>
      <c r="I22" s="186"/>
      <c r="J22" s="186"/>
      <c r="K22" s="231">
        <v>2</v>
      </c>
      <c r="L22" s="232"/>
      <c r="M22" s="217">
        <v>24</v>
      </c>
      <c r="N22" s="218"/>
      <c r="O22" s="112">
        <v>147</v>
      </c>
      <c r="P22" s="33"/>
      <c r="Q22" s="32"/>
    </row>
    <row r="23" spans="1:17" ht="15.75">
      <c r="A23" s="210" t="s">
        <v>29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27.75" customHeight="1">
      <c r="A24" s="251" t="s">
        <v>0</v>
      </c>
      <c r="B24" s="225" t="s">
        <v>90</v>
      </c>
      <c r="C24" s="180" t="s">
        <v>7</v>
      </c>
      <c r="D24" s="183" t="s">
        <v>1</v>
      </c>
      <c r="E24" s="184"/>
      <c r="F24" s="184"/>
      <c r="G24" s="184"/>
      <c r="H24" s="184"/>
      <c r="I24" s="185"/>
      <c r="J24" s="219" t="s">
        <v>26</v>
      </c>
      <c r="K24" s="220"/>
      <c r="L24" s="220"/>
      <c r="M24" s="220"/>
      <c r="N24" s="220"/>
      <c r="O24" s="221"/>
      <c r="P24" s="35"/>
      <c r="Q24" s="36"/>
    </row>
    <row r="25" spans="1:17" ht="27" customHeight="1">
      <c r="A25" s="252"/>
      <c r="B25" s="226"/>
      <c r="C25" s="181"/>
      <c r="D25" s="261" t="s">
        <v>91</v>
      </c>
      <c r="E25" s="261" t="s">
        <v>2</v>
      </c>
      <c r="F25" s="213" t="s">
        <v>3</v>
      </c>
      <c r="G25" s="213"/>
      <c r="H25" s="213"/>
      <c r="I25" s="214"/>
      <c r="J25" s="187" t="s">
        <v>4</v>
      </c>
      <c r="K25" s="187"/>
      <c r="L25" s="187" t="s">
        <v>5</v>
      </c>
      <c r="M25" s="187"/>
      <c r="N25" s="187" t="s">
        <v>33</v>
      </c>
      <c r="O25" s="187"/>
      <c r="P25" s="187"/>
      <c r="Q25" s="187"/>
    </row>
    <row r="26" spans="1:17" ht="15.75" customHeight="1">
      <c r="A26" s="252"/>
      <c r="B26" s="226"/>
      <c r="C26" s="181"/>
      <c r="D26" s="261"/>
      <c r="E26" s="261"/>
      <c r="F26" s="228" t="s">
        <v>84</v>
      </c>
      <c r="G26" s="229"/>
      <c r="H26" s="229"/>
      <c r="I26" s="230"/>
      <c r="J26" s="23" t="s">
        <v>44</v>
      </c>
      <c r="K26" s="23" t="s">
        <v>45</v>
      </c>
      <c r="L26" s="23" t="s">
        <v>46</v>
      </c>
      <c r="M26" s="23" t="s">
        <v>47</v>
      </c>
      <c r="N26" s="24" t="s">
        <v>48</v>
      </c>
      <c r="O26" s="23" t="s">
        <v>49</v>
      </c>
      <c r="P26" s="24"/>
      <c r="Q26" s="24"/>
    </row>
    <row r="27" spans="1:17" ht="15" customHeight="1">
      <c r="A27" s="252"/>
      <c r="B27" s="226"/>
      <c r="C27" s="181"/>
      <c r="D27" s="261"/>
      <c r="E27" s="261"/>
      <c r="F27" s="213" t="s">
        <v>110</v>
      </c>
      <c r="G27" s="213"/>
      <c r="H27" s="228" t="s">
        <v>83</v>
      </c>
      <c r="I27" s="230"/>
      <c r="J27" s="7"/>
      <c r="K27" s="7"/>
      <c r="L27" s="7"/>
      <c r="M27" s="7"/>
      <c r="N27" s="8"/>
      <c r="O27" s="7"/>
      <c r="P27" s="8"/>
      <c r="Q27" s="8"/>
    </row>
    <row r="28" spans="1:17" ht="15" customHeight="1">
      <c r="A28" s="252"/>
      <c r="B28" s="226"/>
      <c r="C28" s="181"/>
      <c r="D28" s="261"/>
      <c r="E28" s="261"/>
      <c r="F28" s="213"/>
      <c r="G28" s="213"/>
      <c r="H28" s="254"/>
      <c r="I28" s="255"/>
      <c r="J28" s="26">
        <v>17</v>
      </c>
      <c r="K28" s="26">
        <v>24</v>
      </c>
      <c r="L28" s="26">
        <v>16</v>
      </c>
      <c r="M28" s="26">
        <v>22</v>
      </c>
      <c r="N28" s="28">
        <v>16</v>
      </c>
      <c r="O28" s="26">
        <v>21</v>
      </c>
      <c r="P28" s="28"/>
      <c r="Q28" s="28"/>
    </row>
    <row r="29" spans="1:17" ht="27.75" customHeight="1">
      <c r="A29" s="253"/>
      <c r="B29" s="227"/>
      <c r="C29" s="182"/>
      <c r="D29" s="261"/>
      <c r="E29" s="261"/>
      <c r="F29" s="213"/>
      <c r="G29" s="213"/>
      <c r="H29" s="256"/>
      <c r="I29" s="257"/>
      <c r="J29" s="27" t="s">
        <v>6</v>
      </c>
      <c r="K29" s="27" t="s">
        <v>6</v>
      </c>
      <c r="L29" s="27" t="s">
        <v>6</v>
      </c>
      <c r="M29" s="27" t="s">
        <v>6</v>
      </c>
      <c r="N29" s="29" t="s">
        <v>6</v>
      </c>
      <c r="O29" s="27" t="s">
        <v>27</v>
      </c>
      <c r="P29" s="29"/>
      <c r="Q29" s="29"/>
    </row>
    <row r="30" spans="1:17" ht="15.75">
      <c r="A30" s="15">
        <v>1</v>
      </c>
      <c r="B30" s="140">
        <v>2</v>
      </c>
      <c r="C30" s="14">
        <v>3</v>
      </c>
      <c r="D30" s="15">
        <v>4</v>
      </c>
      <c r="E30" s="15">
        <v>5</v>
      </c>
      <c r="F30" s="183">
        <v>6</v>
      </c>
      <c r="G30" s="233"/>
      <c r="H30" s="183">
        <v>7</v>
      </c>
      <c r="I30" s="233"/>
      <c r="J30" s="21">
        <v>8</v>
      </c>
      <c r="K30" s="21">
        <v>9</v>
      </c>
      <c r="L30" s="21">
        <v>10</v>
      </c>
      <c r="M30" s="21">
        <v>11</v>
      </c>
      <c r="N30" s="25">
        <v>12</v>
      </c>
      <c r="O30" s="21">
        <v>13</v>
      </c>
      <c r="P30" s="25"/>
      <c r="Q30" s="25"/>
    </row>
    <row r="31" spans="1:17" s="42" customFormat="1" ht="15">
      <c r="A31" s="51" t="s">
        <v>121</v>
      </c>
      <c r="B31" s="39" t="s">
        <v>50</v>
      </c>
      <c r="C31" s="84" t="s">
        <v>163</v>
      </c>
      <c r="D31" s="40">
        <f>SUM(D32,D46,D51)</f>
        <v>3051.5</v>
      </c>
      <c r="E31" s="40">
        <f>SUM(E32,E46,E51)</f>
        <v>999.5</v>
      </c>
      <c r="F31" s="173">
        <f>SUM(F32,F46,F51)</f>
        <v>2052</v>
      </c>
      <c r="G31" s="174"/>
      <c r="H31" s="173">
        <f>H32+H46+H51</f>
        <v>795</v>
      </c>
      <c r="I31" s="174"/>
      <c r="J31" s="40">
        <f>SUM(J32,J46,J51)</f>
        <v>510</v>
      </c>
      <c r="K31" s="40">
        <f>SUM(K32,K46,K51)</f>
        <v>504</v>
      </c>
      <c r="L31" s="40">
        <f>SUM(L32,L46,L51)</f>
        <v>512</v>
      </c>
      <c r="M31" s="40">
        <f>SUM(M32,M46,M51)</f>
        <v>526</v>
      </c>
      <c r="N31" s="101">
        <f>N32+N46</f>
        <v>0</v>
      </c>
      <c r="O31" s="40">
        <f>O32+O46</f>
        <v>0</v>
      </c>
      <c r="P31" s="41"/>
      <c r="Q31" s="41"/>
    </row>
    <row r="32" spans="1:17" s="42" customFormat="1" ht="15">
      <c r="A32" s="51" t="s">
        <v>94</v>
      </c>
      <c r="B32" s="39" t="s">
        <v>122</v>
      </c>
      <c r="C32" s="84" t="s">
        <v>160</v>
      </c>
      <c r="D32" s="40">
        <f>SUM(E32:G32)</f>
        <v>2097.5</v>
      </c>
      <c r="E32" s="40">
        <f>SUM(E33:E39,E40:E45)</f>
        <v>681.5</v>
      </c>
      <c r="F32" s="173">
        <f>SUM(F33:G39,F40:G45)</f>
        <v>1416</v>
      </c>
      <c r="G32" s="174"/>
      <c r="H32" s="173">
        <f>SUM(H33:I45)</f>
        <v>535</v>
      </c>
      <c r="I32" s="174"/>
      <c r="J32" s="40">
        <f aca="true" t="shared" si="0" ref="J32:O32">SUM(J33:J39,J40:J45)</f>
        <v>306</v>
      </c>
      <c r="K32" s="40">
        <f t="shared" si="0"/>
        <v>360</v>
      </c>
      <c r="L32" s="40">
        <f t="shared" si="0"/>
        <v>400</v>
      </c>
      <c r="M32" s="40">
        <f t="shared" si="0"/>
        <v>350</v>
      </c>
      <c r="N32" s="40">
        <f t="shared" si="0"/>
        <v>0</v>
      </c>
      <c r="O32" s="40">
        <f t="shared" si="0"/>
        <v>0</v>
      </c>
      <c r="P32" s="41"/>
      <c r="Q32" s="41"/>
    </row>
    <row r="33" spans="1:17" s="50" customFormat="1" ht="15">
      <c r="A33" s="88" t="s">
        <v>95</v>
      </c>
      <c r="B33" s="93" t="s">
        <v>61</v>
      </c>
      <c r="C33" s="44" t="s">
        <v>142</v>
      </c>
      <c r="D33" s="45">
        <f>E33+F33</f>
        <v>208.5</v>
      </c>
      <c r="E33" s="45">
        <f aca="true" t="shared" si="1" ref="E33:E45">F33*0.5</f>
        <v>69.5</v>
      </c>
      <c r="F33" s="147">
        <f>J33+K33+L33+M33+N33+O33+P33+Q33</f>
        <v>139</v>
      </c>
      <c r="G33" s="148"/>
      <c r="H33" s="175">
        <v>90</v>
      </c>
      <c r="I33" s="176"/>
      <c r="J33" s="47">
        <v>17</v>
      </c>
      <c r="K33" s="47">
        <v>24</v>
      </c>
      <c r="L33" s="48">
        <v>32</v>
      </c>
      <c r="M33" s="49">
        <v>66</v>
      </c>
      <c r="N33" s="49"/>
      <c r="O33" s="48"/>
      <c r="P33" s="49"/>
      <c r="Q33" s="49"/>
    </row>
    <row r="34" spans="1:17" s="50" customFormat="1" ht="15">
      <c r="A34" s="88" t="s">
        <v>96</v>
      </c>
      <c r="B34" s="43" t="s">
        <v>51</v>
      </c>
      <c r="C34" s="44" t="s">
        <v>56</v>
      </c>
      <c r="D34" s="45">
        <f aca="true" t="shared" si="2" ref="D34:D65">E34+F34</f>
        <v>261</v>
      </c>
      <c r="E34" s="45">
        <f t="shared" si="1"/>
        <v>87</v>
      </c>
      <c r="F34" s="147">
        <f aca="true" t="shared" si="3" ref="F34:F39">J34+K34+L34+M34+N34+O34+P34+Q34</f>
        <v>174</v>
      </c>
      <c r="G34" s="148"/>
      <c r="H34" s="175"/>
      <c r="I34" s="176"/>
      <c r="J34" s="47">
        <v>34</v>
      </c>
      <c r="K34" s="47">
        <v>48</v>
      </c>
      <c r="L34" s="48">
        <v>48</v>
      </c>
      <c r="M34" s="48">
        <v>44</v>
      </c>
      <c r="N34" s="82"/>
      <c r="O34" s="48"/>
      <c r="P34" s="49"/>
      <c r="Q34" s="49"/>
    </row>
    <row r="35" spans="1:17" s="50" customFormat="1" ht="15">
      <c r="A35" s="88" t="s">
        <v>97</v>
      </c>
      <c r="B35" s="43" t="s">
        <v>18</v>
      </c>
      <c r="C35" s="44" t="s">
        <v>56</v>
      </c>
      <c r="D35" s="45">
        <f t="shared" si="2"/>
        <v>261</v>
      </c>
      <c r="E35" s="45">
        <f t="shared" si="1"/>
        <v>87</v>
      </c>
      <c r="F35" s="147">
        <f t="shared" si="3"/>
        <v>174</v>
      </c>
      <c r="G35" s="148"/>
      <c r="H35" s="175">
        <v>174</v>
      </c>
      <c r="I35" s="176"/>
      <c r="J35" s="47">
        <v>34</v>
      </c>
      <c r="K35" s="47">
        <v>48</v>
      </c>
      <c r="L35" s="48">
        <v>48</v>
      </c>
      <c r="M35" s="48">
        <v>44</v>
      </c>
      <c r="N35" s="49"/>
      <c r="O35" s="48"/>
      <c r="P35" s="49"/>
      <c r="Q35" s="49"/>
    </row>
    <row r="36" spans="1:17" s="50" customFormat="1" ht="15">
      <c r="A36" s="88" t="s">
        <v>98</v>
      </c>
      <c r="B36" s="43" t="s">
        <v>19</v>
      </c>
      <c r="C36" s="44" t="s">
        <v>56</v>
      </c>
      <c r="D36" s="45">
        <f t="shared" si="2"/>
        <v>261</v>
      </c>
      <c r="E36" s="45">
        <f t="shared" si="1"/>
        <v>87</v>
      </c>
      <c r="F36" s="147">
        <f t="shared" si="3"/>
        <v>174</v>
      </c>
      <c r="G36" s="148"/>
      <c r="H36" s="175"/>
      <c r="I36" s="176"/>
      <c r="J36" s="47">
        <v>34</v>
      </c>
      <c r="K36" s="47">
        <v>48</v>
      </c>
      <c r="L36" s="48">
        <v>48</v>
      </c>
      <c r="M36" s="48">
        <v>44</v>
      </c>
      <c r="N36" s="49"/>
      <c r="O36" s="48"/>
      <c r="P36" s="49"/>
      <c r="Q36" s="49"/>
    </row>
    <row r="37" spans="1:17" s="50" customFormat="1" ht="15">
      <c r="A37" s="88" t="s">
        <v>99</v>
      </c>
      <c r="B37" s="93" t="s">
        <v>12</v>
      </c>
      <c r="C37" s="44" t="s">
        <v>143</v>
      </c>
      <c r="D37" s="45">
        <f t="shared" si="2"/>
        <v>230</v>
      </c>
      <c r="E37" s="45">
        <v>59</v>
      </c>
      <c r="F37" s="147">
        <f t="shared" si="3"/>
        <v>171</v>
      </c>
      <c r="G37" s="148"/>
      <c r="H37" s="175">
        <v>171</v>
      </c>
      <c r="I37" s="176"/>
      <c r="J37" s="47">
        <v>51</v>
      </c>
      <c r="K37" s="47">
        <v>72</v>
      </c>
      <c r="L37" s="48">
        <v>48</v>
      </c>
      <c r="M37" s="48"/>
      <c r="N37" s="49"/>
      <c r="O37" s="48"/>
      <c r="P37" s="49"/>
      <c r="Q37" s="49"/>
    </row>
    <row r="38" spans="1:17" s="50" customFormat="1" ht="15">
      <c r="A38" s="88" t="s">
        <v>100</v>
      </c>
      <c r="B38" s="94" t="s">
        <v>133</v>
      </c>
      <c r="C38" s="44" t="s">
        <v>144</v>
      </c>
      <c r="D38" s="45">
        <f t="shared" si="2"/>
        <v>109.5</v>
      </c>
      <c r="E38" s="45">
        <f t="shared" si="1"/>
        <v>36.5</v>
      </c>
      <c r="F38" s="147">
        <f t="shared" si="3"/>
        <v>73</v>
      </c>
      <c r="G38" s="148"/>
      <c r="H38" s="175">
        <v>24</v>
      </c>
      <c r="I38" s="176"/>
      <c r="J38" s="47">
        <v>17</v>
      </c>
      <c r="K38" s="47">
        <v>24</v>
      </c>
      <c r="L38" s="48">
        <v>32</v>
      </c>
      <c r="M38" s="48"/>
      <c r="N38" s="49"/>
      <c r="O38" s="48"/>
      <c r="P38" s="49"/>
      <c r="Q38" s="49"/>
    </row>
    <row r="39" spans="1:17" s="50" customFormat="1" ht="15">
      <c r="A39" s="88" t="s">
        <v>101</v>
      </c>
      <c r="B39" s="94" t="s">
        <v>66</v>
      </c>
      <c r="C39" s="44" t="s">
        <v>56</v>
      </c>
      <c r="D39" s="45">
        <f t="shared" si="2"/>
        <v>177</v>
      </c>
      <c r="E39" s="45">
        <f t="shared" si="1"/>
        <v>59</v>
      </c>
      <c r="F39" s="147">
        <f t="shared" si="3"/>
        <v>118</v>
      </c>
      <c r="G39" s="148"/>
      <c r="H39" s="175">
        <v>40</v>
      </c>
      <c r="I39" s="176"/>
      <c r="J39" s="47">
        <v>34</v>
      </c>
      <c r="K39" s="47">
        <v>24</v>
      </c>
      <c r="L39" s="48">
        <v>32</v>
      </c>
      <c r="M39" s="49">
        <v>28</v>
      </c>
      <c r="N39" s="49"/>
      <c r="O39" s="48"/>
      <c r="P39" s="49"/>
      <c r="Q39" s="49"/>
    </row>
    <row r="40" spans="1:17" s="50" customFormat="1" ht="15">
      <c r="A40" s="88" t="s">
        <v>102</v>
      </c>
      <c r="B40" s="94" t="s">
        <v>123</v>
      </c>
      <c r="C40" s="44" t="s">
        <v>56</v>
      </c>
      <c r="D40" s="45">
        <f>E40+F40</f>
        <v>118.5</v>
      </c>
      <c r="E40" s="45">
        <f t="shared" si="1"/>
        <v>39.5</v>
      </c>
      <c r="F40" s="147">
        <f>SUM(J40:M40)</f>
        <v>79</v>
      </c>
      <c r="G40" s="148"/>
      <c r="H40" s="175">
        <v>12</v>
      </c>
      <c r="I40" s="176"/>
      <c r="J40" s="45">
        <v>17</v>
      </c>
      <c r="K40" s="45">
        <v>24</v>
      </c>
      <c r="L40" s="45">
        <v>16</v>
      </c>
      <c r="M40" s="45">
        <v>22</v>
      </c>
      <c r="N40" s="49"/>
      <c r="O40" s="48"/>
      <c r="P40" s="49"/>
      <c r="Q40" s="49"/>
    </row>
    <row r="41" spans="1:17" s="50" customFormat="1" ht="15">
      <c r="A41" s="88" t="s">
        <v>147</v>
      </c>
      <c r="B41" s="94" t="s">
        <v>67</v>
      </c>
      <c r="C41" s="44" t="s">
        <v>144</v>
      </c>
      <c r="D41" s="45">
        <f t="shared" si="2"/>
        <v>109.5</v>
      </c>
      <c r="E41" s="45">
        <f t="shared" si="1"/>
        <v>36.5</v>
      </c>
      <c r="F41" s="147">
        <f>SUM(J41:M41)</f>
        <v>73</v>
      </c>
      <c r="G41" s="148"/>
      <c r="H41" s="175">
        <v>10</v>
      </c>
      <c r="I41" s="176"/>
      <c r="J41" s="45">
        <v>17</v>
      </c>
      <c r="K41" s="45">
        <v>24</v>
      </c>
      <c r="L41" s="45">
        <v>32</v>
      </c>
      <c r="M41" s="45"/>
      <c r="N41" s="49"/>
      <c r="O41" s="48"/>
      <c r="P41" s="49"/>
      <c r="Q41" s="49"/>
    </row>
    <row r="42" spans="1:17" s="50" customFormat="1" ht="15">
      <c r="A42" s="88" t="s">
        <v>103</v>
      </c>
      <c r="B42" s="94" t="s">
        <v>124</v>
      </c>
      <c r="C42" s="136" t="s">
        <v>154</v>
      </c>
      <c r="D42" s="45">
        <f aca="true" t="shared" si="4" ref="D42:D50">E42+F42</f>
        <v>81</v>
      </c>
      <c r="E42" s="45">
        <f t="shared" si="1"/>
        <v>27</v>
      </c>
      <c r="F42" s="147">
        <f>J42+K42+L42+M42+N42+O42</f>
        <v>54</v>
      </c>
      <c r="G42" s="148"/>
      <c r="H42" s="175">
        <v>6</v>
      </c>
      <c r="I42" s="176"/>
      <c r="J42" s="47"/>
      <c r="K42" s="47"/>
      <c r="L42" s="48">
        <v>32</v>
      </c>
      <c r="M42" s="48">
        <v>22</v>
      </c>
      <c r="N42" s="49"/>
      <c r="O42" s="48"/>
      <c r="P42" s="49"/>
      <c r="Q42" s="49"/>
    </row>
    <row r="43" spans="1:17" s="50" customFormat="1" ht="15">
      <c r="A43" s="88" t="s">
        <v>148</v>
      </c>
      <c r="B43" s="94" t="s">
        <v>55</v>
      </c>
      <c r="C43" s="136" t="s">
        <v>136</v>
      </c>
      <c r="D43" s="45">
        <f t="shared" si="4"/>
        <v>112.5</v>
      </c>
      <c r="E43" s="45">
        <f t="shared" si="1"/>
        <v>37.5</v>
      </c>
      <c r="F43" s="147">
        <f>J43+K43+L43+M43+N43+O43</f>
        <v>75</v>
      </c>
      <c r="G43" s="148"/>
      <c r="H43" s="175">
        <v>4</v>
      </c>
      <c r="I43" s="176"/>
      <c r="J43" s="47">
        <v>51</v>
      </c>
      <c r="K43" s="47">
        <v>24</v>
      </c>
      <c r="L43" s="48"/>
      <c r="M43" s="48"/>
      <c r="N43" s="49"/>
      <c r="O43" s="48"/>
      <c r="P43" s="49"/>
      <c r="Q43" s="49"/>
    </row>
    <row r="44" spans="1:17" s="50" customFormat="1" ht="15">
      <c r="A44" s="88" t="s">
        <v>149</v>
      </c>
      <c r="B44" s="94" t="s">
        <v>93</v>
      </c>
      <c r="C44" s="136" t="s">
        <v>154</v>
      </c>
      <c r="D44" s="45">
        <f>E44+F44</f>
        <v>114</v>
      </c>
      <c r="E44" s="45">
        <f>F44*0.5</f>
        <v>38</v>
      </c>
      <c r="F44" s="147">
        <f>J44+K44+L44+M44+N44+O44</f>
        <v>76</v>
      </c>
      <c r="G44" s="148"/>
      <c r="H44" s="175">
        <v>4</v>
      </c>
      <c r="I44" s="176"/>
      <c r="J44" s="47"/>
      <c r="K44" s="47"/>
      <c r="L44" s="48">
        <v>32</v>
      </c>
      <c r="M44" s="48">
        <v>44</v>
      </c>
      <c r="N44" s="49"/>
      <c r="O44" s="48"/>
      <c r="P44" s="49"/>
      <c r="Q44" s="49"/>
    </row>
    <row r="45" spans="1:17" s="50" customFormat="1" ht="15">
      <c r="A45" s="144" t="s">
        <v>158</v>
      </c>
      <c r="B45" s="145" t="s">
        <v>159</v>
      </c>
      <c r="C45" s="136" t="s">
        <v>56</v>
      </c>
      <c r="D45" s="82">
        <f t="shared" si="4"/>
        <v>54</v>
      </c>
      <c r="E45" s="82">
        <f t="shared" si="1"/>
        <v>18</v>
      </c>
      <c r="F45" s="262">
        <f>J45+K45+L45+M45+N45+O45</f>
        <v>36</v>
      </c>
      <c r="G45" s="263"/>
      <c r="H45" s="177"/>
      <c r="I45" s="178"/>
      <c r="J45" s="55"/>
      <c r="K45" s="55"/>
      <c r="L45" s="49"/>
      <c r="M45" s="49">
        <v>36</v>
      </c>
      <c r="N45" s="49"/>
      <c r="O45" s="48"/>
      <c r="P45" s="49"/>
      <c r="Q45" s="49"/>
    </row>
    <row r="46" spans="1:17" s="50" customFormat="1" ht="31.5" customHeight="1">
      <c r="A46" s="51" t="s">
        <v>104</v>
      </c>
      <c r="B46" s="52" t="s">
        <v>125</v>
      </c>
      <c r="C46" s="84" t="s">
        <v>145</v>
      </c>
      <c r="D46" s="40">
        <f>SUM(E46:G46)</f>
        <v>903</v>
      </c>
      <c r="E46" s="40">
        <f>SUM(E47:E50)</f>
        <v>301</v>
      </c>
      <c r="F46" s="173">
        <f aca="true" t="shared" si="5" ref="F46:O46">SUM(F47:F50)</f>
        <v>602</v>
      </c>
      <c r="G46" s="174"/>
      <c r="H46" s="173">
        <f t="shared" si="5"/>
        <v>240</v>
      </c>
      <c r="I46" s="174"/>
      <c r="J46" s="40">
        <f t="shared" si="5"/>
        <v>170</v>
      </c>
      <c r="K46" s="40">
        <f t="shared" si="5"/>
        <v>144</v>
      </c>
      <c r="L46" s="40">
        <f t="shared" si="5"/>
        <v>112</v>
      </c>
      <c r="M46" s="40">
        <f t="shared" si="5"/>
        <v>176</v>
      </c>
      <c r="N46" s="40">
        <f t="shared" si="5"/>
        <v>0</v>
      </c>
      <c r="O46" s="40">
        <f t="shared" si="5"/>
        <v>0</v>
      </c>
      <c r="P46" s="40"/>
      <c r="Q46" s="40"/>
    </row>
    <row r="47" spans="1:17" s="50" customFormat="1" ht="16.5" customHeight="1">
      <c r="A47" s="88" t="s">
        <v>105</v>
      </c>
      <c r="B47" s="146" t="s">
        <v>161</v>
      </c>
      <c r="C47" s="44" t="s">
        <v>142</v>
      </c>
      <c r="D47" s="45">
        <f t="shared" si="4"/>
        <v>438</v>
      </c>
      <c r="E47" s="45">
        <f>F47*0.5</f>
        <v>146</v>
      </c>
      <c r="F47" s="147">
        <f>J47+K47+L47+M47+N47+O47+P47+Q47</f>
        <v>292</v>
      </c>
      <c r="G47" s="148"/>
      <c r="H47" s="175">
        <v>146</v>
      </c>
      <c r="I47" s="176"/>
      <c r="J47" s="47">
        <v>68</v>
      </c>
      <c r="K47" s="47">
        <v>72</v>
      </c>
      <c r="L47" s="47">
        <v>64</v>
      </c>
      <c r="M47" s="47">
        <v>88</v>
      </c>
      <c r="N47" s="55"/>
      <c r="O47" s="47"/>
      <c r="P47" s="55"/>
      <c r="Q47" s="55"/>
    </row>
    <row r="48" spans="1:17" s="50" customFormat="1" ht="15" customHeight="1">
      <c r="A48" s="88" t="s">
        <v>106</v>
      </c>
      <c r="B48" s="54" t="s">
        <v>126</v>
      </c>
      <c r="C48" s="44" t="s">
        <v>56</v>
      </c>
      <c r="D48" s="45">
        <f t="shared" si="4"/>
        <v>177</v>
      </c>
      <c r="E48" s="45">
        <f>F48*0.5</f>
        <v>59</v>
      </c>
      <c r="F48" s="147">
        <f>J48+K48+L48+M48+N48+O48+P48+Q48</f>
        <v>118</v>
      </c>
      <c r="G48" s="148"/>
      <c r="H48" s="175">
        <v>60</v>
      </c>
      <c r="I48" s="176"/>
      <c r="J48" s="47">
        <v>34</v>
      </c>
      <c r="K48" s="47">
        <v>24</v>
      </c>
      <c r="L48" s="47">
        <v>16</v>
      </c>
      <c r="M48" s="47">
        <v>44</v>
      </c>
      <c r="N48" s="55"/>
      <c r="O48" s="47"/>
      <c r="P48" s="55"/>
      <c r="Q48" s="55"/>
    </row>
    <row r="49" spans="1:17" s="50" customFormat="1" ht="16.5" customHeight="1">
      <c r="A49" s="88" t="s">
        <v>107</v>
      </c>
      <c r="B49" s="54" t="s">
        <v>69</v>
      </c>
      <c r="C49" s="44" t="s">
        <v>136</v>
      </c>
      <c r="D49" s="45">
        <f t="shared" si="4"/>
        <v>138</v>
      </c>
      <c r="E49" s="45">
        <f>F49*0.5</f>
        <v>46</v>
      </c>
      <c r="F49" s="147">
        <f>J49+K49+L49+M49+N49+O49+P49+Q49</f>
        <v>92</v>
      </c>
      <c r="G49" s="148"/>
      <c r="H49" s="175">
        <v>16</v>
      </c>
      <c r="I49" s="176"/>
      <c r="J49" s="47">
        <v>68</v>
      </c>
      <c r="K49" s="47">
        <v>24</v>
      </c>
      <c r="L49" s="47"/>
      <c r="M49" s="47"/>
      <c r="N49" s="55"/>
      <c r="O49" s="47"/>
      <c r="P49" s="55"/>
      <c r="Q49" s="55"/>
    </row>
    <row r="50" spans="1:17" s="50" customFormat="1" ht="16.5" customHeight="1">
      <c r="A50" s="88" t="s">
        <v>108</v>
      </c>
      <c r="B50" s="54" t="s">
        <v>68</v>
      </c>
      <c r="C50" s="44" t="s">
        <v>142</v>
      </c>
      <c r="D50" s="45">
        <f t="shared" si="4"/>
        <v>150</v>
      </c>
      <c r="E50" s="45">
        <f>F50*0.5</f>
        <v>50</v>
      </c>
      <c r="F50" s="147">
        <f>J50+K50+L50+M50+N50+O50+P50+Q50</f>
        <v>100</v>
      </c>
      <c r="G50" s="148"/>
      <c r="H50" s="175">
        <v>18</v>
      </c>
      <c r="I50" s="176"/>
      <c r="J50" s="47"/>
      <c r="K50" s="47">
        <v>24</v>
      </c>
      <c r="L50" s="47">
        <v>32</v>
      </c>
      <c r="M50" s="47">
        <v>44</v>
      </c>
      <c r="N50" s="55"/>
      <c r="O50" s="47"/>
      <c r="P50" s="55"/>
      <c r="Q50" s="55"/>
    </row>
    <row r="51" spans="1:17" s="50" customFormat="1" ht="18" customHeight="1">
      <c r="A51" s="51" t="s">
        <v>109</v>
      </c>
      <c r="B51" s="52" t="s">
        <v>111</v>
      </c>
      <c r="C51" s="84" t="s">
        <v>162</v>
      </c>
      <c r="D51" s="40">
        <f t="shared" si="2"/>
        <v>51</v>
      </c>
      <c r="E51" s="40">
        <f>SUM(E52:E52)</f>
        <v>17</v>
      </c>
      <c r="F51" s="173">
        <f>SUM(F52:F52)</f>
        <v>34</v>
      </c>
      <c r="G51" s="174"/>
      <c r="H51" s="173">
        <f>SUM(H52:H52)</f>
        <v>20</v>
      </c>
      <c r="I51" s="174"/>
      <c r="J51" s="53">
        <f aca="true" t="shared" si="6" ref="J51:O51">SUM(J52:J52)</f>
        <v>34</v>
      </c>
      <c r="K51" s="53">
        <f t="shared" si="6"/>
        <v>0</v>
      </c>
      <c r="L51" s="40">
        <f t="shared" si="6"/>
        <v>0</v>
      </c>
      <c r="M51" s="40">
        <f t="shared" si="6"/>
        <v>0</v>
      </c>
      <c r="N51" s="40">
        <f t="shared" si="6"/>
        <v>0</v>
      </c>
      <c r="O51" s="40">
        <f t="shared" si="6"/>
        <v>0</v>
      </c>
      <c r="P51" s="40"/>
      <c r="Q51" s="40"/>
    </row>
    <row r="52" spans="1:17" s="50" customFormat="1" ht="15" customHeight="1" thickBot="1">
      <c r="A52" s="120" t="s">
        <v>165</v>
      </c>
      <c r="B52" s="80" t="s">
        <v>153</v>
      </c>
      <c r="C52" s="141" t="s">
        <v>137</v>
      </c>
      <c r="D52" s="75">
        <f t="shared" si="2"/>
        <v>51</v>
      </c>
      <c r="E52" s="75">
        <f>F52*0.5</f>
        <v>17</v>
      </c>
      <c r="F52" s="155">
        <f>J52+K52+L52+M52+N52+O52+P52+Q52</f>
        <v>34</v>
      </c>
      <c r="G52" s="156"/>
      <c r="H52" s="171">
        <v>20</v>
      </c>
      <c r="I52" s="172"/>
      <c r="J52" s="121">
        <v>34</v>
      </c>
      <c r="K52" s="121"/>
      <c r="L52" s="121"/>
      <c r="M52" s="121"/>
      <c r="N52" s="122"/>
      <c r="O52" s="121"/>
      <c r="P52" s="55"/>
      <c r="Q52" s="55"/>
    </row>
    <row r="53" spans="1:18" s="50" customFormat="1" ht="18.75" customHeight="1">
      <c r="A53" s="98" t="s">
        <v>21</v>
      </c>
      <c r="B53" s="119" t="s">
        <v>92</v>
      </c>
      <c r="C53" s="84" t="s">
        <v>155</v>
      </c>
      <c r="D53" s="96">
        <f>SUM(E53:G53)</f>
        <v>474</v>
      </c>
      <c r="E53" s="96">
        <f>SUM(E54:E60)</f>
        <v>158</v>
      </c>
      <c r="F53" s="157">
        <f>SUM(F54:G60)</f>
        <v>316</v>
      </c>
      <c r="G53" s="158"/>
      <c r="H53" s="157">
        <f>SUM(H55:I60)</f>
        <v>148</v>
      </c>
      <c r="I53" s="158"/>
      <c r="J53" s="96">
        <f aca="true" t="shared" si="7" ref="J53:O53">SUM(J54:J60)</f>
        <v>68</v>
      </c>
      <c r="K53" s="96">
        <f t="shared" si="7"/>
        <v>96</v>
      </c>
      <c r="L53" s="96">
        <f t="shared" si="7"/>
        <v>0</v>
      </c>
      <c r="M53" s="96">
        <f t="shared" si="7"/>
        <v>34</v>
      </c>
      <c r="N53" s="96">
        <f t="shared" si="7"/>
        <v>40</v>
      </c>
      <c r="O53" s="96">
        <f t="shared" si="7"/>
        <v>78</v>
      </c>
      <c r="P53" s="40"/>
      <c r="Q53" s="40"/>
      <c r="R53" s="58"/>
    </row>
    <row r="54" spans="1:17" s="50" customFormat="1" ht="16.5" customHeight="1">
      <c r="A54" s="46" t="s">
        <v>22</v>
      </c>
      <c r="B54" s="56" t="s">
        <v>70</v>
      </c>
      <c r="C54" s="136" t="s">
        <v>138</v>
      </c>
      <c r="D54" s="45">
        <f>E54+F54</f>
        <v>48</v>
      </c>
      <c r="E54" s="45">
        <f aca="true" t="shared" si="8" ref="E54:E60">F54*0.5</f>
        <v>16</v>
      </c>
      <c r="F54" s="147">
        <f aca="true" t="shared" si="9" ref="F54:F59">J54+K54+L54+M54+N54+O54+P54+Q54</f>
        <v>32</v>
      </c>
      <c r="G54" s="148"/>
      <c r="H54" s="169">
        <v>8</v>
      </c>
      <c r="I54" s="170"/>
      <c r="J54" s="60"/>
      <c r="K54" s="60"/>
      <c r="L54" s="60"/>
      <c r="M54" s="60"/>
      <c r="N54" s="60">
        <v>32</v>
      </c>
      <c r="O54" s="60"/>
      <c r="P54" s="60"/>
      <c r="Q54" s="60"/>
    </row>
    <row r="55" spans="1:17" s="50" customFormat="1" ht="15" customHeight="1">
      <c r="A55" s="46" t="s">
        <v>23</v>
      </c>
      <c r="B55" s="54" t="s">
        <v>71</v>
      </c>
      <c r="C55" s="44" t="s">
        <v>136</v>
      </c>
      <c r="D55" s="45">
        <f t="shared" si="2"/>
        <v>54</v>
      </c>
      <c r="E55" s="45">
        <f t="shared" si="8"/>
        <v>18</v>
      </c>
      <c r="F55" s="147">
        <f t="shared" si="9"/>
        <v>36</v>
      </c>
      <c r="G55" s="148"/>
      <c r="H55" s="163">
        <v>12</v>
      </c>
      <c r="I55" s="164"/>
      <c r="J55" s="61"/>
      <c r="K55" s="123">
        <v>36</v>
      </c>
      <c r="L55" s="57"/>
      <c r="M55" s="57"/>
      <c r="N55" s="60"/>
      <c r="O55" s="60"/>
      <c r="P55" s="60"/>
      <c r="Q55" s="60"/>
    </row>
    <row r="56" spans="1:17" s="50" customFormat="1" ht="16.5" customHeight="1">
      <c r="A56" s="46" t="s">
        <v>24</v>
      </c>
      <c r="B56" s="56" t="s">
        <v>72</v>
      </c>
      <c r="C56" s="44" t="s">
        <v>137</v>
      </c>
      <c r="D56" s="45">
        <f t="shared" si="2"/>
        <v>51</v>
      </c>
      <c r="E56" s="45">
        <f t="shared" si="8"/>
        <v>17</v>
      </c>
      <c r="F56" s="147">
        <f t="shared" si="9"/>
        <v>34</v>
      </c>
      <c r="G56" s="148"/>
      <c r="H56" s="163">
        <v>20</v>
      </c>
      <c r="I56" s="164"/>
      <c r="J56" s="49">
        <v>34</v>
      </c>
      <c r="K56" s="49"/>
      <c r="L56" s="49"/>
      <c r="M56" s="49"/>
      <c r="N56" s="49"/>
      <c r="O56" s="49"/>
      <c r="P56" s="49"/>
      <c r="Q56" s="60"/>
    </row>
    <row r="57" spans="1:17" s="50" customFormat="1" ht="15.75" customHeight="1">
      <c r="A57" s="46" t="s">
        <v>62</v>
      </c>
      <c r="B57" s="54" t="s">
        <v>73</v>
      </c>
      <c r="C57" s="44" t="s">
        <v>137</v>
      </c>
      <c r="D57" s="45">
        <f t="shared" si="2"/>
        <v>51</v>
      </c>
      <c r="E57" s="45">
        <f t="shared" si="8"/>
        <v>17</v>
      </c>
      <c r="F57" s="147">
        <f t="shared" si="9"/>
        <v>34</v>
      </c>
      <c r="G57" s="148"/>
      <c r="H57" s="169">
        <v>8</v>
      </c>
      <c r="I57" s="170"/>
      <c r="J57" s="123">
        <v>34</v>
      </c>
      <c r="K57" s="61"/>
      <c r="L57" s="62"/>
      <c r="M57" s="60"/>
      <c r="N57" s="60"/>
      <c r="O57" s="60"/>
      <c r="P57" s="60"/>
      <c r="Q57" s="60"/>
    </row>
    <row r="58" spans="1:17" s="50" customFormat="1" ht="14.25" customHeight="1">
      <c r="A58" s="46" t="s">
        <v>127</v>
      </c>
      <c r="B58" s="54" t="s">
        <v>140</v>
      </c>
      <c r="C58" s="44" t="s">
        <v>152</v>
      </c>
      <c r="D58" s="45">
        <f t="shared" si="2"/>
        <v>90</v>
      </c>
      <c r="E58" s="45">
        <f t="shared" si="8"/>
        <v>30</v>
      </c>
      <c r="F58" s="147">
        <f t="shared" si="9"/>
        <v>60</v>
      </c>
      <c r="G58" s="148"/>
      <c r="H58" s="169">
        <v>48</v>
      </c>
      <c r="I58" s="170"/>
      <c r="J58" s="61"/>
      <c r="K58" s="123">
        <v>60</v>
      </c>
      <c r="L58" s="63"/>
      <c r="M58" s="63"/>
      <c r="N58" s="49"/>
      <c r="O58" s="60"/>
      <c r="P58" s="60"/>
      <c r="Q58" s="60"/>
    </row>
    <row r="59" spans="1:17" s="50" customFormat="1" ht="14.25" customHeight="1">
      <c r="A59" s="102" t="s">
        <v>25</v>
      </c>
      <c r="B59" s="92" t="s">
        <v>32</v>
      </c>
      <c r="C59" s="44" t="s">
        <v>57</v>
      </c>
      <c r="D59" s="45">
        <f t="shared" si="2"/>
        <v>78</v>
      </c>
      <c r="E59" s="45">
        <f t="shared" si="8"/>
        <v>26</v>
      </c>
      <c r="F59" s="147">
        <f t="shared" si="9"/>
        <v>52</v>
      </c>
      <c r="G59" s="148"/>
      <c r="H59" s="169">
        <v>36</v>
      </c>
      <c r="I59" s="170"/>
      <c r="J59" s="89"/>
      <c r="K59" s="89"/>
      <c r="L59" s="90"/>
      <c r="M59" s="90">
        <v>34</v>
      </c>
      <c r="N59" s="86">
        <v>8</v>
      </c>
      <c r="O59" s="91">
        <v>10</v>
      </c>
      <c r="P59" s="91"/>
      <c r="Q59" s="60"/>
    </row>
    <row r="60" spans="1:17" s="50" customFormat="1" ht="14.25" customHeight="1">
      <c r="A60" s="137" t="s">
        <v>156</v>
      </c>
      <c r="B60" s="92" t="s">
        <v>112</v>
      </c>
      <c r="C60" s="136" t="s">
        <v>57</v>
      </c>
      <c r="D60" s="82">
        <f t="shared" si="2"/>
        <v>102</v>
      </c>
      <c r="E60" s="82">
        <f t="shared" si="8"/>
        <v>34</v>
      </c>
      <c r="F60" s="262">
        <f>J60+K60+L60+M60+N60+O60+P60+Q60</f>
        <v>68</v>
      </c>
      <c r="G60" s="263"/>
      <c r="H60" s="264">
        <v>24</v>
      </c>
      <c r="I60" s="265"/>
      <c r="J60" s="138"/>
      <c r="K60" s="138"/>
      <c r="L60" s="139"/>
      <c r="M60" s="139"/>
      <c r="N60" s="86"/>
      <c r="O60" s="91">
        <v>68</v>
      </c>
      <c r="P60" s="91"/>
      <c r="Q60" s="60"/>
    </row>
    <row r="61" spans="1:17" s="59" customFormat="1" ht="18" customHeight="1" thickBot="1">
      <c r="A61" s="66" t="s">
        <v>113</v>
      </c>
      <c r="B61" s="64" t="s">
        <v>139</v>
      </c>
      <c r="C61" s="84" t="s">
        <v>157</v>
      </c>
      <c r="D61" s="65">
        <f>SUM(D62,D66,D70,D74)</f>
        <v>1932</v>
      </c>
      <c r="E61" s="65">
        <f>SUM(E62,E66,E70,E74)</f>
        <v>176</v>
      </c>
      <c r="F61" s="165">
        <f>SUM(F62,F66,F70,F74)</f>
        <v>1756</v>
      </c>
      <c r="G61" s="166"/>
      <c r="H61" s="165">
        <f>H62+H66+H70</f>
        <v>112</v>
      </c>
      <c r="I61" s="166"/>
      <c r="J61" s="65">
        <f>J62+J66+J70</f>
        <v>34</v>
      </c>
      <c r="K61" s="65">
        <f>K62+K66+K70</f>
        <v>264</v>
      </c>
      <c r="L61" s="65">
        <f>L62+L66+L70</f>
        <v>64</v>
      </c>
      <c r="M61" s="65">
        <f>M62+M66+M70</f>
        <v>198</v>
      </c>
      <c r="N61" s="65">
        <f>N62+N66+N70</f>
        <v>528</v>
      </c>
      <c r="O61" s="65">
        <f>SUM(O62,O66,O70,O74)</f>
        <v>668</v>
      </c>
      <c r="P61" s="65"/>
      <c r="Q61" s="40"/>
    </row>
    <row r="62" spans="1:17" s="59" customFormat="1" ht="18.75" customHeight="1">
      <c r="A62" s="67" t="s">
        <v>114</v>
      </c>
      <c r="B62" s="78" t="s">
        <v>74</v>
      </c>
      <c r="C62" s="270" t="s">
        <v>141</v>
      </c>
      <c r="D62" s="68">
        <f>SUM(D63:D65)</f>
        <v>750</v>
      </c>
      <c r="E62" s="68">
        <f>SUM(E63:E65)</f>
        <v>82</v>
      </c>
      <c r="F62" s="159">
        <f>SUM(F63:G65)</f>
        <v>668</v>
      </c>
      <c r="G62" s="160"/>
      <c r="H62" s="159">
        <f>SUM(H63:H65)</f>
        <v>66</v>
      </c>
      <c r="I62" s="160"/>
      <c r="J62" s="69">
        <f aca="true" t="shared" si="10" ref="J62:O62">SUM(J63:J65)</f>
        <v>34</v>
      </c>
      <c r="K62" s="69">
        <f t="shared" si="10"/>
        <v>264</v>
      </c>
      <c r="L62" s="68">
        <f t="shared" si="10"/>
        <v>64</v>
      </c>
      <c r="M62" s="68">
        <f t="shared" si="10"/>
        <v>198</v>
      </c>
      <c r="N62" s="68">
        <f>SUM(N63:N65)</f>
        <v>108</v>
      </c>
      <c r="O62" s="68">
        <f t="shared" si="10"/>
        <v>0</v>
      </c>
      <c r="P62" s="68"/>
      <c r="Q62" s="40"/>
    </row>
    <row r="63" spans="1:17" s="50" customFormat="1" ht="22.5" customHeight="1">
      <c r="A63" s="70" t="s">
        <v>8</v>
      </c>
      <c r="B63" s="95" t="s">
        <v>75</v>
      </c>
      <c r="C63" s="44" t="s">
        <v>65</v>
      </c>
      <c r="D63" s="45">
        <f t="shared" si="2"/>
        <v>246</v>
      </c>
      <c r="E63" s="45">
        <f>F63*0.5</f>
        <v>82</v>
      </c>
      <c r="F63" s="147">
        <f>J63+K63+L63+M63+N63+O63+P63+Q63</f>
        <v>164</v>
      </c>
      <c r="G63" s="148"/>
      <c r="H63" s="163">
        <v>66</v>
      </c>
      <c r="I63" s="164"/>
      <c r="J63" s="48">
        <v>34</v>
      </c>
      <c r="K63" s="48">
        <v>102</v>
      </c>
      <c r="L63" s="48">
        <v>28</v>
      </c>
      <c r="M63" s="71"/>
      <c r="N63" s="49"/>
      <c r="O63" s="48"/>
      <c r="P63" s="49"/>
      <c r="Q63" s="49"/>
    </row>
    <row r="64" spans="1:17" s="50" customFormat="1" ht="18.75" customHeight="1">
      <c r="A64" s="70" t="s">
        <v>9</v>
      </c>
      <c r="B64" s="54" t="s">
        <v>52</v>
      </c>
      <c r="C64" s="44" t="s">
        <v>58</v>
      </c>
      <c r="D64" s="45">
        <f t="shared" si="2"/>
        <v>288</v>
      </c>
      <c r="E64" s="45"/>
      <c r="F64" s="147">
        <f>J64+K64+L64+M64+N64+O64+P64+Q64</f>
        <v>288</v>
      </c>
      <c r="G64" s="148"/>
      <c r="H64" s="163"/>
      <c r="I64" s="164"/>
      <c r="J64" s="48"/>
      <c r="K64" s="48">
        <v>162</v>
      </c>
      <c r="L64" s="48">
        <v>36</v>
      </c>
      <c r="M64" s="48">
        <v>90</v>
      </c>
      <c r="N64" s="49"/>
      <c r="O64" s="48"/>
      <c r="P64" s="49"/>
      <c r="Q64" s="49"/>
    </row>
    <row r="65" spans="1:17" s="50" customFormat="1" ht="21.75" customHeight="1" thickBot="1">
      <c r="A65" s="73" t="s">
        <v>10</v>
      </c>
      <c r="B65" s="74" t="s">
        <v>53</v>
      </c>
      <c r="C65" s="44" t="s">
        <v>138</v>
      </c>
      <c r="D65" s="75">
        <f t="shared" si="2"/>
        <v>216</v>
      </c>
      <c r="E65" s="75"/>
      <c r="F65" s="155">
        <f>J65+K65+L65+M65+N65+O65+P65+Q65</f>
        <v>216</v>
      </c>
      <c r="G65" s="156"/>
      <c r="H65" s="167"/>
      <c r="I65" s="168"/>
      <c r="J65" s="76"/>
      <c r="K65" s="76"/>
      <c r="L65" s="76"/>
      <c r="M65" s="76">
        <v>108</v>
      </c>
      <c r="N65" s="77">
        <v>108</v>
      </c>
      <c r="O65" s="76"/>
      <c r="P65" s="77"/>
      <c r="Q65" s="49"/>
    </row>
    <row r="66" spans="1:17" s="59" customFormat="1" ht="18" customHeight="1">
      <c r="A66" s="67" t="s">
        <v>115</v>
      </c>
      <c r="B66" s="78" t="s">
        <v>76</v>
      </c>
      <c r="C66" s="270" t="s">
        <v>141</v>
      </c>
      <c r="D66" s="68">
        <f>SUM(D67:D69)</f>
        <v>246</v>
      </c>
      <c r="E66" s="68">
        <f>SUM(E67:E69)</f>
        <v>22</v>
      </c>
      <c r="F66" s="159">
        <f>SUM(F67:F69)</f>
        <v>224</v>
      </c>
      <c r="G66" s="160"/>
      <c r="H66" s="159">
        <f>SUM(H67:H69)</f>
        <v>18</v>
      </c>
      <c r="I66" s="160"/>
      <c r="J66" s="79">
        <f aca="true" t="shared" si="11" ref="J66:O66">SUM(J67:J69)</f>
        <v>0</v>
      </c>
      <c r="K66" s="79">
        <f t="shared" si="11"/>
        <v>0</v>
      </c>
      <c r="L66" s="68">
        <f t="shared" si="11"/>
        <v>0</v>
      </c>
      <c r="M66" s="68">
        <f>SUM(M67:M69)</f>
        <v>0</v>
      </c>
      <c r="N66" s="68">
        <f>SUM(N67:N69)</f>
        <v>224</v>
      </c>
      <c r="O66" s="68">
        <f t="shared" si="11"/>
        <v>0</v>
      </c>
      <c r="P66" s="68"/>
      <c r="Q66" s="40"/>
    </row>
    <row r="67" spans="1:17" s="50" customFormat="1" ht="21.75" customHeight="1">
      <c r="A67" s="70" t="s">
        <v>20</v>
      </c>
      <c r="B67" s="95" t="s">
        <v>77</v>
      </c>
      <c r="C67" s="136" t="s">
        <v>138</v>
      </c>
      <c r="D67" s="45">
        <f>E67+F67</f>
        <v>66</v>
      </c>
      <c r="E67" s="45">
        <f>F67*0.5</f>
        <v>22</v>
      </c>
      <c r="F67" s="147">
        <f>J67+K67+L67+M67+N67+O67+P67+Q67</f>
        <v>44</v>
      </c>
      <c r="G67" s="148"/>
      <c r="H67" s="163">
        <v>18</v>
      </c>
      <c r="I67" s="164"/>
      <c r="J67" s="48"/>
      <c r="K67" s="48"/>
      <c r="L67" s="48"/>
      <c r="M67" s="48"/>
      <c r="N67" s="49">
        <v>44</v>
      </c>
      <c r="O67" s="49"/>
      <c r="P67" s="72"/>
      <c r="Q67" s="72"/>
    </row>
    <row r="68" spans="1:17" s="50" customFormat="1" ht="16.5" customHeight="1">
      <c r="A68" s="70" t="s">
        <v>64</v>
      </c>
      <c r="B68" s="54" t="s">
        <v>36</v>
      </c>
      <c r="C68" s="44" t="s">
        <v>58</v>
      </c>
      <c r="D68" s="45">
        <f>E68+F68</f>
        <v>72</v>
      </c>
      <c r="E68" s="45"/>
      <c r="F68" s="147">
        <f>J68+K68+L68+M68+N68+O68+P68+Q68</f>
        <v>72</v>
      </c>
      <c r="G68" s="148"/>
      <c r="H68" s="163"/>
      <c r="I68" s="164"/>
      <c r="J68" s="48"/>
      <c r="K68" s="48"/>
      <c r="L68" s="48"/>
      <c r="M68" s="48"/>
      <c r="N68" s="49">
        <v>72</v>
      </c>
      <c r="O68" s="48"/>
      <c r="P68" s="49"/>
      <c r="Q68" s="49"/>
    </row>
    <row r="69" spans="1:17" s="50" customFormat="1" ht="18.75" customHeight="1" thickBot="1">
      <c r="A69" s="73" t="s">
        <v>11</v>
      </c>
      <c r="B69" s="80" t="s">
        <v>53</v>
      </c>
      <c r="C69" s="99" t="s">
        <v>138</v>
      </c>
      <c r="D69" s="75">
        <f>E69+F69</f>
        <v>108</v>
      </c>
      <c r="E69" s="75"/>
      <c r="F69" s="155">
        <f>J69+K69+L69+M69+N69+O69+P69+Q69</f>
        <v>108</v>
      </c>
      <c r="G69" s="156"/>
      <c r="H69" s="155"/>
      <c r="I69" s="156"/>
      <c r="J69" s="75"/>
      <c r="K69" s="75"/>
      <c r="L69" s="75"/>
      <c r="M69" s="75"/>
      <c r="N69" s="81">
        <v>108</v>
      </c>
      <c r="O69" s="75"/>
      <c r="P69" s="81"/>
      <c r="Q69" s="82"/>
    </row>
    <row r="70" spans="1:17" s="59" customFormat="1" ht="19.5" customHeight="1">
      <c r="A70" s="97" t="s">
        <v>116</v>
      </c>
      <c r="B70" s="100" t="s">
        <v>78</v>
      </c>
      <c r="C70" s="271" t="s">
        <v>59</v>
      </c>
      <c r="D70" s="96">
        <f>SUM(D71:D73)</f>
        <v>411</v>
      </c>
      <c r="E70" s="96">
        <f>SUM(E71:E73)</f>
        <v>35</v>
      </c>
      <c r="F70" s="159">
        <f>SUM(F71:G73)</f>
        <v>376</v>
      </c>
      <c r="G70" s="160"/>
      <c r="H70" s="159">
        <f>SUM(H71)</f>
        <v>28</v>
      </c>
      <c r="I70" s="160"/>
      <c r="J70" s="96">
        <f>SUM(J71:J73)</f>
        <v>0</v>
      </c>
      <c r="K70" s="96">
        <f>SUM(K71:K73)</f>
        <v>0</v>
      </c>
      <c r="L70" s="96">
        <f>SUM(L72:L77)</f>
        <v>0</v>
      </c>
      <c r="M70" s="96">
        <f>SUM(M72:M77)</f>
        <v>0</v>
      </c>
      <c r="N70" s="96">
        <f>SUM(N71:N73)</f>
        <v>196</v>
      </c>
      <c r="O70" s="96">
        <f>SUM(O71:O73)</f>
        <v>180</v>
      </c>
      <c r="P70" s="68"/>
      <c r="Q70" s="40"/>
    </row>
    <row r="71" spans="1:17" s="50" customFormat="1" ht="19.5" customHeight="1">
      <c r="A71" s="103" t="s">
        <v>63</v>
      </c>
      <c r="B71" s="92" t="s">
        <v>79</v>
      </c>
      <c r="C71" s="44" t="s">
        <v>138</v>
      </c>
      <c r="D71" s="45">
        <f aca="true" t="shared" si="12" ref="D71:D77">E71+F71</f>
        <v>105</v>
      </c>
      <c r="E71" s="45">
        <f>F71*0.5</f>
        <v>35</v>
      </c>
      <c r="F71" s="161">
        <f>SUM(J71:O71)</f>
        <v>70</v>
      </c>
      <c r="G71" s="162"/>
      <c r="H71" s="147">
        <v>28</v>
      </c>
      <c r="I71" s="148"/>
      <c r="J71" s="45"/>
      <c r="K71" s="45"/>
      <c r="L71" s="45"/>
      <c r="M71" s="45"/>
      <c r="N71" s="82">
        <v>70</v>
      </c>
      <c r="O71" s="45"/>
      <c r="P71" s="49"/>
      <c r="Q71" s="49"/>
    </row>
    <row r="72" spans="1:17" s="50" customFormat="1" ht="19.5" customHeight="1">
      <c r="A72" s="70" t="s">
        <v>30</v>
      </c>
      <c r="B72" s="54" t="s">
        <v>52</v>
      </c>
      <c r="C72" s="44" t="s">
        <v>58</v>
      </c>
      <c r="D72" s="45">
        <f t="shared" si="12"/>
        <v>162</v>
      </c>
      <c r="E72" s="45"/>
      <c r="F72" s="147">
        <f aca="true" t="shared" si="13" ref="F72:F77">J72+K72+L72+M72+N72+O72+P72+Q72</f>
        <v>162</v>
      </c>
      <c r="G72" s="148"/>
      <c r="H72" s="147"/>
      <c r="I72" s="148"/>
      <c r="J72" s="45"/>
      <c r="K72" s="45"/>
      <c r="L72" s="45"/>
      <c r="M72" s="45"/>
      <c r="N72" s="82">
        <v>126</v>
      </c>
      <c r="O72" s="82">
        <v>36</v>
      </c>
      <c r="P72" s="49"/>
      <c r="Q72" s="49"/>
    </row>
    <row r="73" spans="1:17" s="50" customFormat="1" ht="19.5" customHeight="1" thickBot="1">
      <c r="A73" s="73" t="s">
        <v>31</v>
      </c>
      <c r="B73" s="80" t="s">
        <v>53</v>
      </c>
      <c r="C73" s="141" t="s">
        <v>57</v>
      </c>
      <c r="D73" s="75">
        <f t="shared" si="12"/>
        <v>144</v>
      </c>
      <c r="E73" s="75"/>
      <c r="F73" s="155">
        <f t="shared" si="13"/>
        <v>144</v>
      </c>
      <c r="G73" s="156"/>
      <c r="H73" s="155"/>
      <c r="I73" s="156"/>
      <c r="J73" s="75"/>
      <c r="K73" s="75"/>
      <c r="L73" s="75"/>
      <c r="M73" s="75"/>
      <c r="N73" s="81"/>
      <c r="O73" s="81">
        <v>144</v>
      </c>
      <c r="P73" s="77"/>
      <c r="Q73" s="49"/>
    </row>
    <row r="74" spans="1:17" s="50" customFormat="1" ht="17.25" customHeight="1">
      <c r="A74" s="97" t="s">
        <v>117</v>
      </c>
      <c r="B74" s="100" t="s">
        <v>128</v>
      </c>
      <c r="C74" s="84" t="s">
        <v>59</v>
      </c>
      <c r="D74" s="65">
        <f>SUM(D75:D77)</f>
        <v>525</v>
      </c>
      <c r="E74" s="96">
        <f>SUM(E75)</f>
        <v>37</v>
      </c>
      <c r="F74" s="157">
        <f>SUM(F75:G77)</f>
        <v>488</v>
      </c>
      <c r="G74" s="158"/>
      <c r="H74" s="157">
        <f>SUM(H75)</f>
        <v>30</v>
      </c>
      <c r="I74" s="158"/>
      <c r="J74" s="98">
        <f>SUM(J75:J77)</f>
        <v>0</v>
      </c>
      <c r="K74" s="98">
        <f>SUM(K75:K77)</f>
        <v>0</v>
      </c>
      <c r="L74" s="96">
        <f>SUM(L76:L77)</f>
        <v>0</v>
      </c>
      <c r="M74" s="96">
        <f>SUM(M75:M77)</f>
        <v>0</v>
      </c>
      <c r="N74" s="96">
        <f>SUM(N75:N77)</f>
        <v>0</v>
      </c>
      <c r="O74" s="142">
        <f>SUM(O75:O77)</f>
        <v>488</v>
      </c>
      <c r="P74" s="113"/>
      <c r="Q74" s="49"/>
    </row>
    <row r="75" spans="1:17" s="50" customFormat="1" ht="19.5" customHeight="1">
      <c r="A75" s="83" t="s">
        <v>80</v>
      </c>
      <c r="B75" s="116" t="s">
        <v>131</v>
      </c>
      <c r="C75" s="44" t="s">
        <v>57</v>
      </c>
      <c r="D75" s="45">
        <f t="shared" si="12"/>
        <v>111</v>
      </c>
      <c r="E75" s="45">
        <f>F75*0.5</f>
        <v>37</v>
      </c>
      <c r="F75" s="147">
        <f t="shared" si="13"/>
        <v>74</v>
      </c>
      <c r="G75" s="148"/>
      <c r="H75" s="147">
        <v>30</v>
      </c>
      <c r="I75" s="148"/>
      <c r="J75" s="45"/>
      <c r="K75" s="45"/>
      <c r="L75" s="45"/>
      <c r="M75" s="45"/>
      <c r="N75" s="82"/>
      <c r="O75" s="82">
        <v>74</v>
      </c>
      <c r="P75" s="113"/>
      <c r="Q75" s="49"/>
    </row>
    <row r="76" spans="1:17" s="50" customFormat="1" ht="19.5" customHeight="1">
      <c r="A76" s="70" t="s">
        <v>81</v>
      </c>
      <c r="B76" s="54" t="s">
        <v>52</v>
      </c>
      <c r="C76" s="135" t="s">
        <v>58</v>
      </c>
      <c r="D76" s="114">
        <f t="shared" si="12"/>
        <v>162</v>
      </c>
      <c r="E76" s="45"/>
      <c r="F76" s="147">
        <f t="shared" si="13"/>
        <v>162</v>
      </c>
      <c r="G76" s="148"/>
      <c r="H76" s="147"/>
      <c r="I76" s="148"/>
      <c r="J76" s="45"/>
      <c r="K76" s="45"/>
      <c r="L76" s="45"/>
      <c r="M76" s="45"/>
      <c r="N76" s="82"/>
      <c r="O76" s="82">
        <v>162</v>
      </c>
      <c r="P76" s="113"/>
      <c r="Q76" s="49"/>
    </row>
    <row r="77" spans="1:17" s="50" customFormat="1" ht="19.5" customHeight="1" thickBot="1">
      <c r="A77" s="73" t="s">
        <v>82</v>
      </c>
      <c r="B77" s="80" t="s">
        <v>53</v>
      </c>
      <c r="C77" s="99" t="s">
        <v>57</v>
      </c>
      <c r="D77" s="132">
        <f t="shared" si="12"/>
        <v>252</v>
      </c>
      <c r="E77" s="75"/>
      <c r="F77" s="155">
        <f t="shared" si="13"/>
        <v>252</v>
      </c>
      <c r="G77" s="156"/>
      <c r="H77" s="155"/>
      <c r="I77" s="156"/>
      <c r="J77" s="75"/>
      <c r="K77" s="75"/>
      <c r="L77" s="75"/>
      <c r="M77" s="75"/>
      <c r="N77" s="81"/>
      <c r="O77" s="75">
        <v>252</v>
      </c>
      <c r="P77" s="113"/>
      <c r="Q77" s="49"/>
    </row>
    <row r="78" spans="1:18" s="50" customFormat="1" ht="18.75" customHeight="1" thickBot="1">
      <c r="A78" s="124" t="s">
        <v>118</v>
      </c>
      <c r="B78" s="125" t="s">
        <v>12</v>
      </c>
      <c r="C78" s="126" t="s">
        <v>146</v>
      </c>
      <c r="D78" s="131">
        <f>E78+F78</f>
        <v>104</v>
      </c>
      <c r="E78" s="127">
        <f>F78+G78</f>
        <v>52</v>
      </c>
      <c r="F78" s="153">
        <f>J78+K78+L78+M78+N78+O78+P72+Q72</f>
        <v>52</v>
      </c>
      <c r="G78" s="154"/>
      <c r="H78" s="151">
        <v>52</v>
      </c>
      <c r="I78" s="152"/>
      <c r="J78" s="128"/>
      <c r="K78" s="128"/>
      <c r="L78" s="128"/>
      <c r="M78" s="128">
        <v>34</v>
      </c>
      <c r="N78" s="129">
        <v>8</v>
      </c>
      <c r="O78" s="128">
        <v>10</v>
      </c>
      <c r="P78" s="49"/>
      <c r="Q78" s="49"/>
      <c r="R78" s="87"/>
    </row>
    <row r="79" spans="1:17" s="50" customFormat="1" ht="16.5" customHeight="1">
      <c r="A79" s="260" t="s">
        <v>13</v>
      </c>
      <c r="B79" s="260"/>
      <c r="C79" s="84" t="s">
        <v>164</v>
      </c>
      <c r="D79" s="85">
        <f>SUM(E79:G79)</f>
        <v>5561.5</v>
      </c>
      <c r="E79" s="85">
        <f>SUM(E31,E53,E61,E78)</f>
        <v>1385.5</v>
      </c>
      <c r="F79" s="149">
        <f>SUM(F31,F53,F61,F78)</f>
        <v>4176</v>
      </c>
      <c r="G79" s="150"/>
      <c r="H79" s="149">
        <f>SUM(H31,H53,H61,H78)</f>
        <v>1107</v>
      </c>
      <c r="I79" s="150"/>
      <c r="J79" s="85">
        <f>SUM(J31,J53,J61)</f>
        <v>612</v>
      </c>
      <c r="K79" s="85">
        <f>SUM(K31,K53,K61)</f>
        <v>864</v>
      </c>
      <c r="L79" s="85">
        <f>SUM(L31,L53,L61)</f>
        <v>576</v>
      </c>
      <c r="M79" s="85">
        <f>SUM(M31,M53,M61,M78)</f>
        <v>792</v>
      </c>
      <c r="N79" s="85">
        <f>SUM(N31,N53,N61,N78)</f>
        <v>576</v>
      </c>
      <c r="O79" s="85">
        <f>SUM(O31,O53,O61,O78)</f>
        <v>756</v>
      </c>
      <c r="P79" s="49"/>
      <c r="Q79" s="49"/>
    </row>
    <row r="80" spans="1:17" s="50" customFormat="1" ht="18.75" customHeight="1" thickBot="1">
      <c r="A80" s="117" t="s">
        <v>119</v>
      </c>
      <c r="B80" s="118" t="s">
        <v>38</v>
      </c>
      <c r="C80" s="115"/>
      <c r="D80" s="85"/>
      <c r="E80" s="85"/>
      <c r="F80" s="266"/>
      <c r="G80" s="267"/>
      <c r="H80" s="266"/>
      <c r="I80" s="267"/>
      <c r="J80" s="85"/>
      <c r="K80" s="85"/>
      <c r="L80" s="85"/>
      <c r="M80" s="85"/>
      <c r="N80" s="85"/>
      <c r="O80" s="85" t="s">
        <v>129</v>
      </c>
      <c r="P80" s="49"/>
      <c r="Q80" s="49"/>
    </row>
    <row r="81" spans="1:17" s="17" customFormat="1" ht="33" customHeight="1">
      <c r="A81" s="245" t="s">
        <v>134</v>
      </c>
      <c r="B81" s="246"/>
      <c r="C81" s="246"/>
      <c r="D81" s="246"/>
      <c r="E81" s="246"/>
      <c r="F81" s="242" t="s">
        <v>13</v>
      </c>
      <c r="G81" s="249" t="s">
        <v>28</v>
      </c>
      <c r="H81" s="249"/>
      <c r="I81" s="250"/>
      <c r="J81" s="130">
        <f aca="true" t="shared" si="14" ref="J81:O81">J79-J82-J83</f>
        <v>612</v>
      </c>
      <c r="K81" s="130">
        <f t="shared" si="14"/>
        <v>702</v>
      </c>
      <c r="L81" s="130">
        <f t="shared" si="14"/>
        <v>540</v>
      </c>
      <c r="M81" s="130">
        <f t="shared" si="14"/>
        <v>594</v>
      </c>
      <c r="N81" s="130">
        <f t="shared" si="14"/>
        <v>162</v>
      </c>
      <c r="O81" s="130">
        <f t="shared" si="14"/>
        <v>162</v>
      </c>
      <c r="P81" s="20"/>
      <c r="Q81" s="20"/>
    </row>
    <row r="82" spans="1:17" s="17" customFormat="1" ht="27.75" customHeight="1">
      <c r="A82" s="238"/>
      <c r="B82" s="239"/>
      <c r="C82" s="239"/>
      <c r="D82" s="239"/>
      <c r="E82" s="239"/>
      <c r="F82" s="243"/>
      <c r="G82" s="236" t="s">
        <v>14</v>
      </c>
      <c r="H82" s="236"/>
      <c r="I82" s="237"/>
      <c r="J82" s="45">
        <f>SUM(J64,J68,J72,J76)</f>
        <v>0</v>
      </c>
      <c r="K82" s="45">
        <f>SUM(K64,K68,K72)</f>
        <v>162</v>
      </c>
      <c r="L82" s="45">
        <f>SUM(L64,L68,L72)</f>
        <v>36</v>
      </c>
      <c r="M82" s="45">
        <f>SUM(M64,M68,M72)</f>
        <v>90</v>
      </c>
      <c r="N82" s="45">
        <f>SUM(N64,N68,N72)</f>
        <v>198</v>
      </c>
      <c r="O82" s="45">
        <f>SUM(O64,O68,O72,O76)</f>
        <v>198</v>
      </c>
      <c r="P82" s="20"/>
      <c r="Q82" s="20"/>
    </row>
    <row r="83" spans="1:17" s="17" customFormat="1" ht="29.25" customHeight="1">
      <c r="A83" s="247" t="s">
        <v>135</v>
      </c>
      <c r="B83" s="248"/>
      <c r="C83" s="248"/>
      <c r="D83" s="248"/>
      <c r="E83" s="248"/>
      <c r="F83" s="243"/>
      <c r="G83" s="236" t="s">
        <v>54</v>
      </c>
      <c r="H83" s="236"/>
      <c r="I83" s="237"/>
      <c r="J83" s="45">
        <f aca="true" t="shared" si="15" ref="J83:O83">SUM(J65,J69,J73,J77)</f>
        <v>0</v>
      </c>
      <c r="K83" s="45">
        <f t="shared" si="15"/>
        <v>0</v>
      </c>
      <c r="L83" s="45">
        <f t="shared" si="15"/>
        <v>0</v>
      </c>
      <c r="M83" s="45">
        <f t="shared" si="15"/>
        <v>108</v>
      </c>
      <c r="N83" s="45">
        <f t="shared" si="15"/>
        <v>216</v>
      </c>
      <c r="O83" s="45">
        <f t="shared" si="15"/>
        <v>396</v>
      </c>
      <c r="P83" s="20"/>
      <c r="Q83" s="20"/>
    </row>
    <row r="84" spans="1:17" s="17" customFormat="1" ht="15">
      <c r="A84" s="238"/>
      <c r="B84" s="239"/>
      <c r="C84" s="239"/>
      <c r="D84" s="239"/>
      <c r="E84" s="239"/>
      <c r="F84" s="243"/>
      <c r="G84" s="236" t="s">
        <v>15</v>
      </c>
      <c r="H84" s="236"/>
      <c r="I84" s="237"/>
      <c r="J84" s="49">
        <v>0</v>
      </c>
      <c r="K84" s="49">
        <v>1</v>
      </c>
      <c r="L84" s="49">
        <v>1</v>
      </c>
      <c r="M84" s="49">
        <v>3</v>
      </c>
      <c r="N84" s="49">
        <v>2</v>
      </c>
      <c r="O84" s="49">
        <v>2</v>
      </c>
      <c r="P84" s="20"/>
      <c r="Q84" s="20"/>
    </row>
    <row r="85" spans="1:17" s="17" customFormat="1" ht="15">
      <c r="A85" s="238" t="s">
        <v>120</v>
      </c>
      <c r="B85" s="239"/>
      <c r="C85" s="239"/>
      <c r="D85" s="239"/>
      <c r="E85" s="239"/>
      <c r="F85" s="243"/>
      <c r="G85" s="236" t="s">
        <v>16</v>
      </c>
      <c r="H85" s="236"/>
      <c r="I85" s="237"/>
      <c r="J85" s="49">
        <v>3</v>
      </c>
      <c r="K85" s="49">
        <v>3</v>
      </c>
      <c r="L85" s="49">
        <v>2</v>
      </c>
      <c r="M85" s="49">
        <v>8</v>
      </c>
      <c r="N85" s="49">
        <v>5</v>
      </c>
      <c r="O85" s="49">
        <v>5</v>
      </c>
      <c r="P85" s="20"/>
      <c r="Q85" s="20"/>
    </row>
    <row r="86" spans="1:17" s="17" customFormat="1" ht="15.75" thickBot="1">
      <c r="A86" s="240"/>
      <c r="B86" s="241"/>
      <c r="C86" s="241"/>
      <c r="D86" s="241"/>
      <c r="E86" s="241"/>
      <c r="F86" s="244"/>
      <c r="G86" s="234" t="s">
        <v>17</v>
      </c>
      <c r="H86" s="234"/>
      <c r="I86" s="235"/>
      <c r="J86" s="75"/>
      <c r="K86" s="75"/>
      <c r="L86" s="76"/>
      <c r="M86" s="76"/>
      <c r="N86" s="77"/>
      <c r="O86" s="76"/>
      <c r="P86" s="20"/>
      <c r="Q86" s="20"/>
    </row>
    <row r="87" spans="1:17" s="17" customFormat="1" ht="12.75">
      <c r="A87" s="18"/>
      <c r="C87" s="37"/>
      <c r="J87" s="19"/>
      <c r="K87" s="19"/>
      <c r="L87" s="19"/>
      <c r="M87" s="19"/>
      <c r="N87" s="20"/>
      <c r="O87" s="19"/>
      <c r="P87" s="20"/>
      <c r="Q87" s="20"/>
    </row>
    <row r="88" spans="1:17" s="17" customFormat="1" ht="12.75">
      <c r="A88" s="18"/>
      <c r="C88" s="37"/>
      <c r="J88" s="19"/>
      <c r="K88" s="19"/>
      <c r="L88" s="19"/>
      <c r="M88" s="19"/>
      <c r="N88" s="20"/>
      <c r="O88" s="19"/>
      <c r="P88" s="20"/>
      <c r="Q88" s="20"/>
    </row>
    <row r="89" spans="1:17" s="17" customFormat="1" ht="12.75">
      <c r="A89" s="18"/>
      <c r="C89" s="37"/>
      <c r="J89" s="19"/>
      <c r="K89" s="19"/>
      <c r="L89" s="19"/>
      <c r="M89" s="19"/>
      <c r="N89" s="20"/>
      <c r="O89" s="19"/>
      <c r="P89" s="20"/>
      <c r="Q89" s="20"/>
    </row>
    <row r="90" spans="1:17" s="17" customFormat="1" ht="12.75">
      <c r="A90" s="18"/>
      <c r="C90" s="37"/>
      <c r="J90" s="19"/>
      <c r="K90" s="19"/>
      <c r="L90" s="19"/>
      <c r="M90" s="19"/>
      <c r="N90" s="20"/>
      <c r="O90" s="19"/>
      <c r="P90" s="20"/>
      <c r="Q90" s="20"/>
    </row>
    <row r="91" spans="1:17" s="17" customFormat="1" ht="12.75">
      <c r="A91" s="18"/>
      <c r="C91" s="37"/>
      <c r="J91" s="19"/>
      <c r="K91" s="19"/>
      <c r="L91" s="19"/>
      <c r="M91" s="19"/>
      <c r="N91" s="20"/>
      <c r="O91" s="19"/>
      <c r="P91" s="20"/>
      <c r="Q91" s="20"/>
    </row>
    <row r="92" spans="1:17" s="17" customFormat="1" ht="12.75">
      <c r="A92" s="18"/>
      <c r="C92" s="37"/>
      <c r="J92" s="19"/>
      <c r="K92" s="19"/>
      <c r="L92" s="19"/>
      <c r="M92" s="19"/>
      <c r="N92" s="20"/>
      <c r="O92" s="19"/>
      <c r="P92" s="20"/>
      <c r="Q92" s="20"/>
    </row>
    <row r="93" spans="1:17" s="17" customFormat="1" ht="12.75">
      <c r="A93" s="18"/>
      <c r="C93" s="37"/>
      <c r="J93" s="19"/>
      <c r="K93" s="19"/>
      <c r="L93" s="19"/>
      <c r="M93" s="19"/>
      <c r="N93" s="20"/>
      <c r="O93" s="19"/>
      <c r="P93" s="20"/>
      <c r="Q93" s="20"/>
    </row>
    <row r="94" spans="1:17" s="17" customFormat="1" ht="12.75">
      <c r="A94" s="18"/>
      <c r="C94" s="37"/>
      <c r="J94" s="19"/>
      <c r="K94" s="19"/>
      <c r="L94" s="19"/>
      <c r="M94" s="19"/>
      <c r="N94" s="20"/>
      <c r="O94" s="19"/>
      <c r="P94" s="20"/>
      <c r="Q94" s="20"/>
    </row>
    <row r="95" spans="1:17" s="17" customFormat="1" ht="12.75">
      <c r="A95" s="18"/>
      <c r="C95" s="37"/>
      <c r="J95" s="19"/>
      <c r="K95" s="19"/>
      <c r="L95" s="19"/>
      <c r="M95" s="19"/>
      <c r="N95" s="20"/>
      <c r="O95" s="19"/>
      <c r="P95" s="20"/>
      <c r="Q95" s="20"/>
    </row>
    <row r="96" spans="1:17" s="17" customFormat="1" ht="12.75">
      <c r="A96" s="18"/>
      <c r="C96" s="37"/>
      <c r="J96" s="19"/>
      <c r="K96" s="19"/>
      <c r="L96" s="19"/>
      <c r="M96" s="19"/>
      <c r="N96" s="20"/>
      <c r="O96" s="19"/>
      <c r="P96" s="20"/>
      <c r="Q96" s="20"/>
    </row>
    <row r="97" spans="1:17" s="17" customFormat="1" ht="12.75">
      <c r="A97" s="18"/>
      <c r="C97" s="37"/>
      <c r="J97" s="19"/>
      <c r="K97" s="19"/>
      <c r="L97" s="19"/>
      <c r="M97" s="19"/>
      <c r="N97" s="20"/>
      <c r="O97" s="19"/>
      <c r="P97" s="20"/>
      <c r="Q97" s="20"/>
    </row>
    <row r="98" spans="1:17" s="17" customFormat="1" ht="12.75">
      <c r="A98" s="18"/>
      <c r="C98" s="37"/>
      <c r="J98" s="19"/>
      <c r="K98" s="19"/>
      <c r="L98" s="19"/>
      <c r="M98" s="19"/>
      <c r="N98" s="20"/>
      <c r="O98" s="19"/>
      <c r="P98" s="20"/>
      <c r="Q98" s="20"/>
    </row>
    <row r="99" spans="1:17" s="17" customFormat="1" ht="12.75">
      <c r="A99" s="18"/>
      <c r="C99" s="37"/>
      <c r="J99" s="19"/>
      <c r="K99" s="19"/>
      <c r="L99" s="19"/>
      <c r="M99" s="19"/>
      <c r="N99" s="20"/>
      <c r="O99" s="19"/>
      <c r="P99" s="20"/>
      <c r="Q99" s="20"/>
    </row>
    <row r="100" spans="1:17" s="17" customFormat="1" ht="12.75">
      <c r="A100" s="18"/>
      <c r="C100" s="37"/>
      <c r="J100" s="19"/>
      <c r="K100" s="19"/>
      <c r="L100" s="19"/>
      <c r="M100" s="19"/>
      <c r="N100" s="20"/>
      <c r="O100" s="19"/>
      <c r="P100" s="20"/>
      <c r="Q100" s="20"/>
    </row>
    <row r="101" spans="1:17" s="17" customFormat="1" ht="12.75">
      <c r="A101" s="18"/>
      <c r="C101" s="37"/>
      <c r="J101" s="19"/>
      <c r="K101" s="19"/>
      <c r="L101" s="19"/>
      <c r="M101" s="19"/>
      <c r="N101" s="20"/>
      <c r="O101" s="19"/>
      <c r="P101" s="20"/>
      <c r="Q101" s="20"/>
    </row>
    <row r="102" spans="1:17" s="17" customFormat="1" ht="12.75">
      <c r="A102" s="18"/>
      <c r="C102" s="37"/>
      <c r="J102" s="19"/>
      <c r="K102" s="19"/>
      <c r="L102" s="19"/>
      <c r="M102" s="19"/>
      <c r="N102" s="20"/>
      <c r="O102" s="19"/>
      <c r="P102" s="20"/>
      <c r="Q102" s="20"/>
    </row>
    <row r="103" spans="1:17" s="17" customFormat="1" ht="12.75">
      <c r="A103" s="18"/>
      <c r="C103" s="37"/>
      <c r="J103" s="19"/>
      <c r="K103" s="19"/>
      <c r="L103" s="19"/>
      <c r="M103" s="19"/>
      <c r="N103" s="20"/>
      <c r="O103" s="19"/>
      <c r="P103" s="20"/>
      <c r="Q103" s="20"/>
    </row>
    <row r="104" spans="1:17" s="17" customFormat="1" ht="12.75">
      <c r="A104" s="18"/>
      <c r="C104" s="37"/>
      <c r="J104" s="19"/>
      <c r="K104" s="19"/>
      <c r="L104" s="19"/>
      <c r="M104" s="19"/>
      <c r="N104" s="20"/>
      <c r="O104" s="19"/>
      <c r="P104" s="20"/>
      <c r="Q104" s="20"/>
    </row>
    <row r="105" spans="1:17" s="17" customFormat="1" ht="12.75">
      <c r="A105" s="18"/>
      <c r="C105" s="37"/>
      <c r="J105" s="19"/>
      <c r="K105" s="19"/>
      <c r="L105" s="19"/>
      <c r="M105" s="19"/>
      <c r="N105" s="20"/>
      <c r="O105" s="19"/>
      <c r="P105" s="20"/>
      <c r="Q105" s="20"/>
    </row>
    <row r="106" spans="1:17" s="17" customFormat="1" ht="12.75">
      <c r="A106" s="18"/>
      <c r="C106" s="37"/>
      <c r="J106" s="19"/>
      <c r="K106" s="19"/>
      <c r="L106" s="19"/>
      <c r="M106" s="19"/>
      <c r="N106" s="20"/>
      <c r="O106" s="19"/>
      <c r="P106" s="20"/>
      <c r="Q106" s="20"/>
    </row>
    <row r="107" spans="1:17" s="17" customFormat="1" ht="12.75">
      <c r="A107" s="18"/>
      <c r="C107" s="37"/>
      <c r="J107" s="19"/>
      <c r="K107" s="19"/>
      <c r="L107" s="19"/>
      <c r="M107" s="19"/>
      <c r="N107" s="20"/>
      <c r="O107" s="19"/>
      <c r="P107" s="20"/>
      <c r="Q107" s="20"/>
    </row>
    <row r="108" spans="1:17" s="17" customFormat="1" ht="12.75">
      <c r="A108" s="18"/>
      <c r="C108" s="37"/>
      <c r="J108" s="19"/>
      <c r="K108" s="19"/>
      <c r="L108" s="19"/>
      <c r="M108" s="19"/>
      <c r="N108" s="20"/>
      <c r="O108" s="19"/>
      <c r="P108" s="20"/>
      <c r="Q108" s="20"/>
    </row>
    <row r="109" spans="1:17" s="17" customFormat="1" ht="12.75">
      <c r="A109" s="18"/>
      <c r="C109" s="37"/>
      <c r="J109" s="19"/>
      <c r="K109" s="19"/>
      <c r="L109" s="19"/>
      <c r="M109" s="19"/>
      <c r="N109" s="20"/>
      <c r="O109" s="19"/>
      <c r="P109" s="20"/>
      <c r="Q109" s="20"/>
    </row>
    <row r="110" spans="1:17" s="17" customFormat="1" ht="12.75">
      <c r="A110" s="18"/>
      <c r="C110" s="37"/>
      <c r="J110" s="19"/>
      <c r="K110" s="19"/>
      <c r="L110" s="19"/>
      <c r="M110" s="19"/>
      <c r="N110" s="20"/>
      <c r="O110" s="19"/>
      <c r="P110" s="20"/>
      <c r="Q110" s="20"/>
    </row>
    <row r="111" spans="1:17" s="17" customFormat="1" ht="12.75">
      <c r="A111" s="18"/>
      <c r="C111" s="37"/>
      <c r="J111" s="19"/>
      <c r="K111" s="19"/>
      <c r="L111" s="19"/>
      <c r="M111" s="19"/>
      <c r="N111" s="20"/>
      <c r="O111" s="19"/>
      <c r="P111" s="20"/>
      <c r="Q111" s="20"/>
    </row>
    <row r="112" spans="1:17" s="17" customFormat="1" ht="12.75">
      <c r="A112" s="18"/>
      <c r="C112" s="37"/>
      <c r="J112" s="19"/>
      <c r="K112" s="19"/>
      <c r="L112" s="19"/>
      <c r="M112" s="19"/>
      <c r="N112" s="20"/>
      <c r="O112" s="19"/>
      <c r="P112" s="20"/>
      <c r="Q112" s="20"/>
    </row>
    <row r="113" spans="1:17" s="17" customFormat="1" ht="12.75">
      <c r="A113" s="18"/>
      <c r="C113" s="37"/>
      <c r="J113" s="19"/>
      <c r="K113" s="19"/>
      <c r="L113" s="19"/>
      <c r="M113" s="19"/>
      <c r="N113" s="20"/>
      <c r="O113" s="19"/>
      <c r="P113" s="20"/>
      <c r="Q113" s="20"/>
    </row>
    <row r="114" spans="1:17" s="17" customFormat="1" ht="12.75">
      <c r="A114" s="18"/>
      <c r="C114" s="37"/>
      <c r="J114" s="19"/>
      <c r="K114" s="19"/>
      <c r="L114" s="19"/>
      <c r="M114" s="19"/>
      <c r="N114" s="20"/>
      <c r="O114" s="19"/>
      <c r="P114" s="20"/>
      <c r="Q114" s="20"/>
    </row>
    <row r="115" spans="1:17" s="17" customFormat="1" ht="12.75">
      <c r="A115" s="18"/>
      <c r="C115" s="37"/>
      <c r="J115" s="19"/>
      <c r="K115" s="19"/>
      <c r="L115" s="19"/>
      <c r="M115" s="19"/>
      <c r="N115" s="20"/>
      <c r="O115" s="19"/>
      <c r="P115" s="20"/>
      <c r="Q115" s="20"/>
    </row>
    <row r="116" spans="1:17" s="17" customFormat="1" ht="12.75">
      <c r="A116" s="18"/>
      <c r="C116" s="37"/>
      <c r="J116" s="19"/>
      <c r="K116" s="19"/>
      <c r="L116" s="19"/>
      <c r="M116" s="19"/>
      <c r="N116" s="20"/>
      <c r="O116" s="19"/>
      <c r="P116" s="20"/>
      <c r="Q116" s="20"/>
    </row>
    <row r="117" spans="1:17" s="17" customFormat="1" ht="12.75">
      <c r="A117" s="18"/>
      <c r="C117" s="37"/>
      <c r="J117" s="19"/>
      <c r="K117" s="19"/>
      <c r="L117" s="19"/>
      <c r="M117" s="19"/>
      <c r="N117" s="20"/>
      <c r="O117" s="19"/>
      <c r="P117" s="20"/>
      <c r="Q117" s="20"/>
    </row>
    <row r="118" spans="1:17" s="17" customFormat="1" ht="12.75">
      <c r="A118" s="18"/>
      <c r="C118" s="37"/>
      <c r="J118" s="19"/>
      <c r="K118" s="19"/>
      <c r="L118" s="19"/>
      <c r="M118" s="19"/>
      <c r="N118" s="20"/>
      <c r="O118" s="19"/>
      <c r="P118" s="20"/>
      <c r="Q118" s="20"/>
    </row>
    <row r="119" spans="1:17" s="17" customFormat="1" ht="12.75">
      <c r="A119" s="18"/>
      <c r="C119" s="37"/>
      <c r="J119" s="19"/>
      <c r="K119" s="19"/>
      <c r="L119" s="19"/>
      <c r="M119" s="19"/>
      <c r="N119" s="20"/>
      <c r="O119" s="19"/>
      <c r="P119" s="20"/>
      <c r="Q119" s="20"/>
    </row>
    <row r="120" spans="1:17" s="17" customFormat="1" ht="12.75">
      <c r="A120" s="18"/>
      <c r="C120" s="37"/>
      <c r="J120" s="19"/>
      <c r="K120" s="19"/>
      <c r="L120" s="19"/>
      <c r="M120" s="19"/>
      <c r="N120" s="20"/>
      <c r="O120" s="19"/>
      <c r="P120" s="20"/>
      <c r="Q120" s="20"/>
    </row>
    <row r="121" spans="1:17" s="17" customFormat="1" ht="12.75">
      <c r="A121" s="18"/>
      <c r="C121" s="37"/>
      <c r="J121" s="19"/>
      <c r="K121" s="19"/>
      <c r="L121" s="19"/>
      <c r="M121" s="19"/>
      <c r="N121" s="20"/>
      <c r="O121" s="19"/>
      <c r="P121" s="20"/>
      <c r="Q121" s="20"/>
    </row>
    <row r="122" spans="1:17" s="17" customFormat="1" ht="12.75">
      <c r="A122" s="18"/>
      <c r="C122" s="37"/>
      <c r="J122" s="19"/>
      <c r="K122" s="19"/>
      <c r="L122" s="19"/>
      <c r="M122" s="19"/>
      <c r="N122" s="20"/>
      <c r="O122" s="19"/>
      <c r="P122" s="20"/>
      <c r="Q122" s="20"/>
    </row>
    <row r="123" spans="1:17" s="17" customFormat="1" ht="12.75">
      <c r="A123" s="18"/>
      <c r="C123" s="37"/>
      <c r="J123" s="19"/>
      <c r="K123" s="19"/>
      <c r="L123" s="19"/>
      <c r="M123" s="19"/>
      <c r="N123" s="20"/>
      <c r="O123" s="19"/>
      <c r="P123" s="20"/>
      <c r="Q123" s="20"/>
    </row>
    <row r="124" spans="1:17" s="17" customFormat="1" ht="12.75">
      <c r="A124" s="18"/>
      <c r="C124" s="37"/>
      <c r="J124" s="19"/>
      <c r="K124" s="19"/>
      <c r="L124" s="19"/>
      <c r="M124" s="19"/>
      <c r="N124" s="20"/>
      <c r="O124" s="19"/>
      <c r="P124" s="20"/>
      <c r="Q124" s="20"/>
    </row>
    <row r="125" spans="1:17" s="17" customFormat="1" ht="12.75">
      <c r="A125" s="18"/>
      <c r="C125" s="37"/>
      <c r="J125" s="19"/>
      <c r="K125" s="19"/>
      <c r="L125" s="19"/>
      <c r="M125" s="19"/>
      <c r="N125" s="20"/>
      <c r="O125" s="19"/>
      <c r="P125" s="20"/>
      <c r="Q125" s="20"/>
    </row>
    <row r="126" spans="1:17" s="17" customFormat="1" ht="12.75">
      <c r="A126" s="18"/>
      <c r="C126" s="37"/>
      <c r="J126" s="19"/>
      <c r="K126" s="19"/>
      <c r="L126" s="19"/>
      <c r="M126" s="19"/>
      <c r="N126" s="20"/>
      <c r="O126" s="19"/>
      <c r="P126" s="20"/>
      <c r="Q126" s="20"/>
    </row>
    <row r="127" spans="1:17" s="17" customFormat="1" ht="12.75">
      <c r="A127" s="18"/>
      <c r="C127" s="37"/>
      <c r="J127" s="19"/>
      <c r="K127" s="19"/>
      <c r="L127" s="19"/>
      <c r="M127" s="19"/>
      <c r="N127" s="20"/>
      <c r="O127" s="19"/>
      <c r="P127" s="20"/>
      <c r="Q127" s="20"/>
    </row>
    <row r="128" spans="1:17" s="17" customFormat="1" ht="12.75">
      <c r="A128" s="18"/>
      <c r="C128" s="37"/>
      <c r="J128" s="19"/>
      <c r="K128" s="19"/>
      <c r="L128" s="19"/>
      <c r="M128" s="19"/>
      <c r="N128" s="20"/>
      <c r="O128" s="19"/>
      <c r="P128" s="20"/>
      <c r="Q128" s="20"/>
    </row>
    <row r="129" spans="1:17" s="17" customFormat="1" ht="12.75">
      <c r="A129" s="18"/>
      <c r="C129" s="37"/>
      <c r="J129" s="19"/>
      <c r="K129" s="19"/>
      <c r="L129" s="19"/>
      <c r="M129" s="19"/>
      <c r="N129" s="20"/>
      <c r="O129" s="19"/>
      <c r="P129" s="20"/>
      <c r="Q129" s="20"/>
    </row>
    <row r="130" spans="1:17" ht="15.75">
      <c r="A130" s="18"/>
      <c r="B130" s="17"/>
      <c r="C130" s="37"/>
      <c r="D130" s="17"/>
      <c r="E130" s="17"/>
      <c r="F130" s="17"/>
      <c r="G130" s="17"/>
      <c r="H130" s="17"/>
      <c r="I130" s="17"/>
      <c r="J130" s="19"/>
      <c r="K130" s="19"/>
      <c r="L130" s="19"/>
      <c r="M130" s="19"/>
      <c r="N130" s="20"/>
      <c r="O130" s="19"/>
      <c r="P130" s="4"/>
      <c r="Q130" s="4"/>
    </row>
    <row r="131" spans="1:17" ht="15.75">
      <c r="A131" s="18"/>
      <c r="B131" s="17"/>
      <c r="C131" s="37"/>
      <c r="D131" s="17"/>
      <c r="E131" s="17"/>
      <c r="F131" s="17"/>
      <c r="G131" s="17"/>
      <c r="H131" s="17"/>
      <c r="I131" s="17"/>
      <c r="J131" s="19"/>
      <c r="K131" s="19"/>
      <c r="L131" s="19"/>
      <c r="M131" s="19"/>
      <c r="N131" s="20"/>
      <c r="O131" s="19"/>
      <c r="P131" s="4"/>
      <c r="Q131" s="4"/>
    </row>
    <row r="132" spans="1:17" ht="15.75">
      <c r="A132" s="18"/>
      <c r="B132" s="17"/>
      <c r="C132" s="37"/>
      <c r="D132" s="17"/>
      <c r="E132" s="17"/>
      <c r="F132" s="17"/>
      <c r="G132" s="17"/>
      <c r="H132" s="17"/>
      <c r="I132" s="17"/>
      <c r="J132" s="19"/>
      <c r="K132" s="19"/>
      <c r="L132" s="19"/>
      <c r="M132" s="19"/>
      <c r="N132" s="20"/>
      <c r="O132" s="19"/>
      <c r="P132" s="4"/>
      <c r="Q132" s="4"/>
    </row>
    <row r="133" spans="1:17" ht="15.75">
      <c r="A133" s="18"/>
      <c r="B133" s="17"/>
      <c r="C133" s="37"/>
      <c r="D133" s="17"/>
      <c r="E133" s="17"/>
      <c r="F133" s="17"/>
      <c r="G133" s="17"/>
      <c r="H133" s="17"/>
      <c r="I133" s="17"/>
      <c r="J133" s="19"/>
      <c r="K133" s="19"/>
      <c r="L133" s="19"/>
      <c r="M133" s="19"/>
      <c r="N133" s="20"/>
      <c r="O133" s="19"/>
      <c r="P133" s="4"/>
      <c r="Q133" s="4"/>
    </row>
    <row r="134" spans="1:17" ht="15.75">
      <c r="A134" s="18"/>
      <c r="B134" s="17"/>
      <c r="C134" s="37"/>
      <c r="D134" s="17"/>
      <c r="E134" s="17"/>
      <c r="F134" s="17"/>
      <c r="G134" s="17"/>
      <c r="H134" s="17"/>
      <c r="I134" s="17"/>
      <c r="J134" s="19"/>
      <c r="K134" s="19"/>
      <c r="L134" s="19"/>
      <c r="M134" s="19"/>
      <c r="N134" s="20"/>
      <c r="O134" s="19"/>
      <c r="P134" s="4"/>
      <c r="Q134" s="4"/>
    </row>
    <row r="135" spans="1:17" ht="15.75">
      <c r="A135" s="18"/>
      <c r="B135" s="17"/>
      <c r="C135" s="37"/>
      <c r="D135" s="17"/>
      <c r="E135" s="17"/>
      <c r="F135" s="17"/>
      <c r="G135" s="17"/>
      <c r="H135" s="17"/>
      <c r="I135" s="17"/>
      <c r="J135" s="19"/>
      <c r="K135" s="19"/>
      <c r="L135" s="19"/>
      <c r="M135" s="19"/>
      <c r="N135" s="20"/>
      <c r="O135" s="19"/>
      <c r="P135" s="4"/>
      <c r="Q135" s="4"/>
    </row>
    <row r="136" spans="1:17" ht="15.75">
      <c r="A136" s="18"/>
      <c r="B136" s="17"/>
      <c r="C136" s="37"/>
      <c r="D136" s="17"/>
      <c r="E136" s="17"/>
      <c r="F136" s="17"/>
      <c r="G136" s="17"/>
      <c r="H136" s="17"/>
      <c r="I136" s="17"/>
      <c r="J136" s="19"/>
      <c r="K136" s="19"/>
      <c r="L136" s="19"/>
      <c r="M136" s="19"/>
      <c r="N136" s="20"/>
      <c r="O136" s="19"/>
      <c r="P136" s="4"/>
      <c r="Q136" s="4"/>
    </row>
    <row r="137" spans="1:17" ht="15.75">
      <c r="A137" s="2"/>
      <c r="B137" s="5"/>
      <c r="C137" s="37"/>
      <c r="D137" s="5"/>
      <c r="E137" s="5"/>
      <c r="F137" s="5"/>
      <c r="G137" s="5"/>
      <c r="H137" s="5"/>
      <c r="I137" s="5"/>
      <c r="J137" s="3"/>
      <c r="K137" s="3"/>
      <c r="L137" s="3"/>
      <c r="M137" s="3"/>
      <c r="N137" s="4"/>
      <c r="O137" s="3"/>
      <c r="P137" s="4"/>
      <c r="Q137" s="4"/>
    </row>
    <row r="138" spans="1:17" ht="15.75">
      <c r="A138" s="2"/>
      <c r="B138" s="5"/>
      <c r="C138" s="37"/>
      <c r="D138" s="5"/>
      <c r="E138" s="5"/>
      <c r="F138" s="5"/>
      <c r="G138" s="5"/>
      <c r="H138" s="5"/>
      <c r="I138" s="5"/>
      <c r="J138" s="3"/>
      <c r="K138" s="3"/>
      <c r="L138" s="3"/>
      <c r="M138" s="3"/>
      <c r="N138" s="4"/>
      <c r="O138" s="3"/>
      <c r="P138" s="4"/>
      <c r="Q138" s="4"/>
    </row>
    <row r="139" spans="1:17" ht="15.75">
      <c r="A139" s="2"/>
      <c r="B139" s="5"/>
      <c r="C139" s="37"/>
      <c r="D139" s="5"/>
      <c r="E139" s="5"/>
      <c r="F139" s="5"/>
      <c r="G139" s="5"/>
      <c r="H139" s="5"/>
      <c r="I139" s="5"/>
      <c r="J139" s="3"/>
      <c r="K139" s="3"/>
      <c r="L139" s="3"/>
      <c r="M139" s="3"/>
      <c r="N139" s="4"/>
      <c r="O139" s="3"/>
      <c r="P139" s="4"/>
      <c r="Q139" s="4"/>
    </row>
    <row r="140" spans="1:17" ht="15.75">
      <c r="A140" s="2"/>
      <c r="B140" s="5"/>
      <c r="C140" s="37"/>
      <c r="D140" s="5"/>
      <c r="E140" s="5"/>
      <c r="F140" s="5"/>
      <c r="G140" s="5"/>
      <c r="H140" s="5"/>
      <c r="I140" s="5"/>
      <c r="J140" s="3"/>
      <c r="K140" s="3"/>
      <c r="L140" s="3"/>
      <c r="M140" s="3"/>
      <c r="N140" s="4"/>
      <c r="O140" s="3"/>
      <c r="P140" s="4"/>
      <c r="Q140" s="4"/>
    </row>
    <row r="141" spans="1:17" ht="15.75">
      <c r="A141" s="2"/>
      <c r="B141" s="5"/>
      <c r="C141" s="37"/>
      <c r="D141" s="5"/>
      <c r="E141" s="5"/>
      <c r="F141" s="5"/>
      <c r="G141" s="5"/>
      <c r="H141" s="5"/>
      <c r="I141" s="5"/>
      <c r="J141" s="3"/>
      <c r="K141" s="3"/>
      <c r="L141" s="3"/>
      <c r="M141" s="3"/>
      <c r="N141" s="4"/>
      <c r="O141" s="3"/>
      <c r="P141" s="4"/>
      <c r="Q141" s="4"/>
    </row>
    <row r="142" spans="1:17" ht="15.75">
      <c r="A142" s="2"/>
      <c r="B142" s="5"/>
      <c r="C142" s="37"/>
      <c r="D142" s="5"/>
      <c r="E142" s="5"/>
      <c r="F142" s="5"/>
      <c r="G142" s="5"/>
      <c r="H142" s="5"/>
      <c r="I142" s="5"/>
      <c r="J142" s="3"/>
      <c r="K142" s="3"/>
      <c r="L142" s="3"/>
      <c r="M142" s="3"/>
      <c r="N142" s="4"/>
      <c r="O142" s="3"/>
      <c r="P142" s="4"/>
      <c r="Q142" s="4"/>
    </row>
    <row r="143" spans="1:17" ht="15.75">
      <c r="A143" s="2"/>
      <c r="B143" s="5"/>
      <c r="C143" s="37"/>
      <c r="D143" s="5"/>
      <c r="E143" s="5"/>
      <c r="F143" s="5"/>
      <c r="G143" s="5"/>
      <c r="H143" s="5"/>
      <c r="I143" s="5"/>
      <c r="J143" s="3"/>
      <c r="K143" s="3"/>
      <c r="L143" s="3"/>
      <c r="M143" s="3"/>
      <c r="N143" s="4"/>
      <c r="O143" s="3"/>
      <c r="P143" s="4"/>
      <c r="Q143" s="4"/>
    </row>
    <row r="144" spans="1:17" ht="15.75">
      <c r="A144" s="2"/>
      <c r="B144" s="5"/>
      <c r="C144" s="37"/>
      <c r="D144" s="5"/>
      <c r="E144" s="5"/>
      <c r="F144" s="5"/>
      <c r="G144" s="5"/>
      <c r="H144" s="5"/>
      <c r="I144" s="5"/>
      <c r="J144" s="3"/>
      <c r="K144" s="3"/>
      <c r="L144" s="3"/>
      <c r="M144" s="3"/>
      <c r="N144" s="4"/>
      <c r="O144" s="3"/>
      <c r="P144" s="4"/>
      <c r="Q144" s="4"/>
    </row>
    <row r="145" spans="1:17" ht="15.75">
      <c r="A145" s="2"/>
      <c r="B145" s="5"/>
      <c r="C145" s="37"/>
      <c r="D145" s="5"/>
      <c r="E145" s="5"/>
      <c r="F145" s="5"/>
      <c r="G145" s="5"/>
      <c r="H145" s="5"/>
      <c r="I145" s="5"/>
      <c r="J145" s="3"/>
      <c r="K145" s="3"/>
      <c r="L145" s="3"/>
      <c r="M145" s="3"/>
      <c r="N145" s="4"/>
      <c r="O145" s="3"/>
      <c r="P145" s="4"/>
      <c r="Q145" s="4"/>
    </row>
    <row r="146" spans="1:17" ht="15.75">
      <c r="A146" s="2"/>
      <c r="B146" s="5"/>
      <c r="C146" s="37"/>
      <c r="D146" s="5"/>
      <c r="E146" s="5"/>
      <c r="F146" s="5"/>
      <c r="G146" s="5"/>
      <c r="H146" s="5"/>
      <c r="I146" s="5"/>
      <c r="J146" s="3"/>
      <c r="K146" s="3"/>
      <c r="L146" s="3"/>
      <c r="M146" s="3"/>
      <c r="N146" s="4"/>
      <c r="O146" s="3"/>
      <c r="P146" s="4"/>
      <c r="Q146" s="4"/>
    </row>
    <row r="147" spans="1:17" ht="15.75">
      <c r="A147" s="2"/>
      <c r="B147" s="5"/>
      <c r="C147" s="37"/>
      <c r="D147" s="5"/>
      <c r="E147" s="5"/>
      <c r="F147" s="5"/>
      <c r="G147" s="5"/>
      <c r="H147" s="5"/>
      <c r="I147" s="5"/>
      <c r="J147" s="3"/>
      <c r="K147" s="3"/>
      <c r="L147" s="3"/>
      <c r="M147" s="3"/>
      <c r="N147" s="4"/>
      <c r="O147" s="3"/>
      <c r="P147" s="4"/>
      <c r="Q147" s="4"/>
    </row>
    <row r="148" spans="1:17" ht="15.75">
      <c r="A148" s="2"/>
      <c r="B148" s="5"/>
      <c r="C148" s="37"/>
      <c r="D148" s="5"/>
      <c r="E148" s="5"/>
      <c r="F148" s="5"/>
      <c r="G148" s="5"/>
      <c r="H148" s="5"/>
      <c r="I148" s="5"/>
      <c r="J148" s="3"/>
      <c r="K148" s="3"/>
      <c r="L148" s="3"/>
      <c r="M148" s="3"/>
      <c r="N148" s="4"/>
      <c r="O148" s="3"/>
      <c r="P148" s="4"/>
      <c r="Q148" s="4"/>
    </row>
    <row r="149" spans="1:17" ht="15.75">
      <c r="A149" s="2"/>
      <c r="B149" s="5"/>
      <c r="C149" s="37"/>
      <c r="D149" s="5"/>
      <c r="E149" s="5"/>
      <c r="F149" s="5"/>
      <c r="G149" s="5"/>
      <c r="H149" s="5"/>
      <c r="I149" s="5"/>
      <c r="J149" s="3"/>
      <c r="K149" s="3"/>
      <c r="L149" s="3"/>
      <c r="M149" s="3"/>
      <c r="N149" s="4"/>
      <c r="O149" s="3"/>
      <c r="P149" s="4"/>
      <c r="Q149" s="4"/>
    </row>
    <row r="150" spans="1:17" ht="15.75">
      <c r="A150" s="2"/>
      <c r="B150" s="5"/>
      <c r="C150" s="37"/>
      <c r="D150" s="5"/>
      <c r="E150" s="5"/>
      <c r="F150" s="5"/>
      <c r="G150" s="5"/>
      <c r="H150" s="5"/>
      <c r="I150" s="5"/>
      <c r="J150" s="3"/>
      <c r="K150" s="3"/>
      <c r="L150" s="3"/>
      <c r="M150" s="3"/>
      <c r="N150" s="4"/>
      <c r="O150" s="3"/>
      <c r="P150" s="4"/>
      <c r="Q150" s="4"/>
    </row>
    <row r="151" spans="1:17" ht="15.75">
      <c r="A151" s="2"/>
      <c r="B151" s="5"/>
      <c r="C151" s="37"/>
      <c r="D151" s="5"/>
      <c r="E151" s="5"/>
      <c r="F151" s="5"/>
      <c r="G151" s="5"/>
      <c r="H151" s="5"/>
      <c r="I151" s="5"/>
      <c r="J151" s="3"/>
      <c r="K151" s="3"/>
      <c r="L151" s="3"/>
      <c r="M151" s="3"/>
      <c r="N151" s="4"/>
      <c r="O151" s="3"/>
      <c r="P151" s="4"/>
      <c r="Q151" s="4"/>
    </row>
    <row r="152" spans="1:17" ht="15.75">
      <c r="A152" s="2"/>
      <c r="B152" s="5"/>
      <c r="C152" s="37"/>
      <c r="D152" s="5"/>
      <c r="E152" s="5"/>
      <c r="F152" s="5"/>
      <c r="G152" s="5"/>
      <c r="H152" s="5"/>
      <c r="I152" s="5"/>
      <c r="J152" s="3"/>
      <c r="K152" s="3"/>
      <c r="L152" s="3"/>
      <c r="M152" s="3"/>
      <c r="N152" s="4"/>
      <c r="O152" s="3"/>
      <c r="P152" s="4"/>
      <c r="Q152" s="4"/>
    </row>
    <row r="153" spans="1:17" ht="15.75">
      <c r="A153" s="2"/>
      <c r="B153" s="5"/>
      <c r="C153" s="37"/>
      <c r="D153" s="5"/>
      <c r="E153" s="5"/>
      <c r="F153" s="5"/>
      <c r="G153" s="5"/>
      <c r="H153" s="5"/>
      <c r="I153" s="5"/>
      <c r="J153" s="3"/>
      <c r="K153" s="3"/>
      <c r="L153" s="3"/>
      <c r="M153" s="3"/>
      <c r="N153" s="4"/>
      <c r="O153" s="3"/>
      <c r="P153" s="4"/>
      <c r="Q153" s="4"/>
    </row>
    <row r="154" spans="1:17" ht="15.75">
      <c r="A154" s="2"/>
      <c r="B154" s="5"/>
      <c r="C154" s="37"/>
      <c r="D154" s="5"/>
      <c r="E154" s="5"/>
      <c r="F154" s="5"/>
      <c r="G154" s="5"/>
      <c r="H154" s="5"/>
      <c r="I154" s="5"/>
      <c r="J154" s="3"/>
      <c r="K154" s="3"/>
      <c r="L154" s="3"/>
      <c r="M154" s="3"/>
      <c r="N154" s="4"/>
      <c r="O154" s="3"/>
      <c r="P154" s="4"/>
      <c r="Q154" s="4"/>
    </row>
    <row r="155" spans="1:17" ht="15.75">
      <c r="A155" s="2"/>
      <c r="B155" s="5"/>
      <c r="C155" s="37"/>
      <c r="D155" s="5"/>
      <c r="E155" s="5"/>
      <c r="F155" s="5"/>
      <c r="G155" s="5"/>
      <c r="H155" s="5"/>
      <c r="I155" s="5"/>
      <c r="J155" s="3"/>
      <c r="K155" s="3"/>
      <c r="L155" s="3"/>
      <c r="M155" s="3"/>
      <c r="N155" s="4"/>
      <c r="O155" s="3"/>
      <c r="P155" s="4"/>
      <c r="Q155" s="4"/>
    </row>
    <row r="156" spans="1:17" ht="15.75">
      <c r="A156" s="2"/>
      <c r="B156" s="5"/>
      <c r="C156" s="37"/>
      <c r="D156" s="5"/>
      <c r="E156" s="5"/>
      <c r="F156" s="5"/>
      <c r="G156" s="5"/>
      <c r="H156" s="5"/>
      <c r="I156" s="5"/>
      <c r="J156" s="3"/>
      <c r="K156" s="3"/>
      <c r="L156" s="3"/>
      <c r="M156" s="3"/>
      <c r="N156" s="4"/>
      <c r="O156" s="3"/>
      <c r="P156" s="4"/>
      <c r="Q156" s="4"/>
    </row>
    <row r="157" spans="1:17" ht="15.75">
      <c r="A157" s="2"/>
      <c r="B157" s="5"/>
      <c r="C157" s="37"/>
      <c r="D157" s="5"/>
      <c r="E157" s="5"/>
      <c r="F157" s="5"/>
      <c r="G157" s="5"/>
      <c r="H157" s="5"/>
      <c r="I157" s="5"/>
      <c r="J157" s="3"/>
      <c r="K157" s="3"/>
      <c r="L157" s="3"/>
      <c r="M157" s="3"/>
      <c r="N157" s="4"/>
      <c r="O157" s="3"/>
      <c r="P157" s="4"/>
      <c r="Q157" s="4"/>
    </row>
    <row r="158" spans="1:17" ht="15.75">
      <c r="A158" s="2"/>
      <c r="B158" s="5"/>
      <c r="C158" s="37"/>
      <c r="D158" s="5"/>
      <c r="E158" s="5"/>
      <c r="F158" s="5"/>
      <c r="G158" s="5"/>
      <c r="H158" s="5"/>
      <c r="I158" s="5"/>
      <c r="J158" s="3"/>
      <c r="K158" s="3"/>
      <c r="L158" s="3"/>
      <c r="M158" s="3"/>
      <c r="N158" s="4"/>
      <c r="O158" s="3"/>
      <c r="P158" s="4"/>
      <c r="Q158" s="4"/>
    </row>
    <row r="159" spans="1:17" ht="15.75">
      <c r="A159" s="2"/>
      <c r="B159" s="5"/>
      <c r="C159" s="37"/>
      <c r="D159" s="5"/>
      <c r="E159" s="5"/>
      <c r="F159" s="5"/>
      <c r="G159" s="5"/>
      <c r="H159" s="5"/>
      <c r="I159" s="5"/>
      <c r="J159" s="3"/>
      <c r="K159" s="3"/>
      <c r="L159" s="3"/>
      <c r="M159" s="3"/>
      <c r="N159" s="4"/>
      <c r="O159" s="3"/>
      <c r="P159" s="4"/>
      <c r="Q159" s="4"/>
    </row>
    <row r="160" spans="1:17" ht="15.75">
      <c r="A160" s="2"/>
      <c r="B160" s="5"/>
      <c r="C160" s="37"/>
      <c r="D160" s="5"/>
      <c r="E160" s="5"/>
      <c r="F160" s="5"/>
      <c r="G160" s="5"/>
      <c r="H160" s="5"/>
      <c r="I160" s="5"/>
      <c r="J160" s="3"/>
      <c r="K160" s="3"/>
      <c r="L160" s="3"/>
      <c r="M160" s="3"/>
      <c r="N160" s="4"/>
      <c r="O160" s="3"/>
      <c r="P160" s="4"/>
      <c r="Q160" s="4"/>
    </row>
    <row r="161" spans="1:17" ht="15.75">
      <c r="A161" s="2"/>
      <c r="B161" s="5"/>
      <c r="C161" s="37"/>
      <c r="D161" s="5"/>
      <c r="E161" s="5"/>
      <c r="F161" s="5"/>
      <c r="G161" s="5"/>
      <c r="H161" s="5"/>
      <c r="I161" s="5"/>
      <c r="J161" s="3"/>
      <c r="K161" s="3"/>
      <c r="L161" s="3"/>
      <c r="M161" s="3"/>
      <c r="N161" s="4"/>
      <c r="O161" s="3"/>
      <c r="P161" s="4"/>
      <c r="Q161" s="4"/>
    </row>
    <row r="162" spans="1:17" ht="15.75">
      <c r="A162" s="2"/>
      <c r="B162" s="5"/>
      <c r="C162" s="37"/>
      <c r="D162" s="5"/>
      <c r="E162" s="5"/>
      <c r="F162" s="5"/>
      <c r="G162" s="5"/>
      <c r="H162" s="5"/>
      <c r="I162" s="5"/>
      <c r="J162" s="3"/>
      <c r="K162" s="3"/>
      <c r="L162" s="3"/>
      <c r="M162" s="3"/>
      <c r="N162" s="4"/>
      <c r="O162" s="3"/>
      <c r="P162" s="4"/>
      <c r="Q162" s="4"/>
    </row>
    <row r="163" spans="1:17" ht="15.75">
      <c r="A163" s="2"/>
      <c r="B163" s="5"/>
      <c r="C163" s="37"/>
      <c r="D163" s="5"/>
      <c r="E163" s="5"/>
      <c r="F163" s="5"/>
      <c r="G163" s="5"/>
      <c r="H163" s="5"/>
      <c r="I163" s="5"/>
      <c r="J163" s="3"/>
      <c r="K163" s="3"/>
      <c r="L163" s="3"/>
      <c r="M163" s="3"/>
      <c r="N163" s="4"/>
      <c r="O163" s="3"/>
      <c r="P163" s="4"/>
      <c r="Q163" s="4"/>
    </row>
    <row r="164" spans="1:17" ht="15.75">
      <c r="A164" s="2"/>
      <c r="B164" s="5"/>
      <c r="C164" s="37"/>
      <c r="D164" s="5"/>
      <c r="E164" s="5"/>
      <c r="F164" s="5"/>
      <c r="G164" s="5"/>
      <c r="H164" s="5"/>
      <c r="I164" s="5"/>
      <c r="J164" s="3"/>
      <c r="K164" s="3"/>
      <c r="L164" s="3"/>
      <c r="M164" s="3"/>
      <c r="N164" s="4"/>
      <c r="O164" s="3"/>
      <c r="P164" s="4"/>
      <c r="Q164" s="4"/>
    </row>
    <row r="165" spans="1:17" ht="15.75">
      <c r="A165" s="2"/>
      <c r="B165" s="5"/>
      <c r="C165" s="37"/>
      <c r="D165" s="5"/>
      <c r="E165" s="5"/>
      <c r="F165" s="5"/>
      <c r="G165" s="5"/>
      <c r="H165" s="5"/>
      <c r="I165" s="5"/>
      <c r="J165" s="3"/>
      <c r="K165" s="3"/>
      <c r="L165" s="3"/>
      <c r="M165" s="3"/>
      <c r="N165" s="4"/>
      <c r="O165" s="3"/>
      <c r="P165" s="4"/>
      <c r="Q165" s="4"/>
    </row>
    <row r="166" spans="1:17" ht="15.75">
      <c r="A166" s="2"/>
      <c r="B166" s="5"/>
      <c r="C166" s="37"/>
      <c r="D166" s="5"/>
      <c r="E166" s="5"/>
      <c r="F166" s="5"/>
      <c r="G166" s="5"/>
      <c r="H166" s="5"/>
      <c r="I166" s="5"/>
      <c r="J166" s="3"/>
      <c r="K166" s="3"/>
      <c r="L166" s="3"/>
      <c r="M166" s="3"/>
      <c r="N166" s="4"/>
      <c r="O166" s="3"/>
      <c r="P166" s="4"/>
      <c r="Q166" s="4"/>
    </row>
    <row r="167" spans="1:17" ht="15.75">
      <c r="A167" s="2"/>
      <c r="B167" s="5"/>
      <c r="C167" s="37"/>
      <c r="D167" s="5"/>
      <c r="E167" s="5"/>
      <c r="F167" s="5"/>
      <c r="G167" s="5"/>
      <c r="H167" s="5"/>
      <c r="I167" s="5"/>
      <c r="J167" s="3"/>
      <c r="K167" s="3"/>
      <c r="L167" s="3"/>
      <c r="M167" s="3"/>
      <c r="N167" s="4"/>
      <c r="O167" s="3"/>
      <c r="P167" s="4"/>
      <c r="Q167" s="4"/>
    </row>
    <row r="168" spans="1:17" ht="15.75">
      <c r="A168" s="2"/>
      <c r="B168" s="5"/>
      <c r="C168" s="37"/>
      <c r="D168" s="5"/>
      <c r="E168" s="5"/>
      <c r="F168" s="5"/>
      <c r="G168" s="5"/>
      <c r="H168" s="5"/>
      <c r="I168" s="5"/>
      <c r="J168" s="3"/>
      <c r="K168" s="3"/>
      <c r="L168" s="3"/>
      <c r="M168" s="3"/>
      <c r="N168" s="4"/>
      <c r="O168" s="3"/>
      <c r="P168" s="4"/>
      <c r="Q168" s="4"/>
    </row>
    <row r="169" spans="1:17" ht="15.75">
      <c r="A169" s="2"/>
      <c r="B169" s="5"/>
      <c r="C169" s="37"/>
      <c r="D169" s="5"/>
      <c r="E169" s="5"/>
      <c r="F169" s="5"/>
      <c r="G169" s="5"/>
      <c r="H169" s="5"/>
      <c r="I169" s="5"/>
      <c r="J169" s="3"/>
      <c r="K169" s="3"/>
      <c r="L169" s="3"/>
      <c r="M169" s="3"/>
      <c r="N169" s="4"/>
      <c r="O169" s="3"/>
      <c r="P169" s="4"/>
      <c r="Q169" s="4"/>
    </row>
    <row r="170" spans="1:17" ht="15.75">
      <c r="A170" s="2"/>
      <c r="B170" s="5"/>
      <c r="C170" s="37"/>
      <c r="D170" s="5"/>
      <c r="E170" s="5"/>
      <c r="F170" s="5"/>
      <c r="G170" s="5"/>
      <c r="H170" s="5"/>
      <c r="I170" s="5"/>
      <c r="J170" s="3"/>
      <c r="K170" s="3"/>
      <c r="L170" s="3"/>
      <c r="M170" s="3"/>
      <c r="N170" s="4"/>
      <c r="O170" s="3"/>
      <c r="P170" s="4"/>
      <c r="Q170" s="4"/>
    </row>
    <row r="171" spans="1:17" ht="15.75">
      <c r="A171" s="2"/>
      <c r="B171" s="5"/>
      <c r="C171" s="37"/>
      <c r="D171" s="5"/>
      <c r="E171" s="5"/>
      <c r="F171" s="5"/>
      <c r="G171" s="5"/>
      <c r="H171" s="5"/>
      <c r="I171" s="5"/>
      <c r="J171" s="3"/>
      <c r="K171" s="3"/>
      <c r="L171" s="3"/>
      <c r="M171" s="3"/>
      <c r="N171" s="4"/>
      <c r="O171" s="3"/>
      <c r="P171" s="4"/>
      <c r="Q171" s="4"/>
    </row>
    <row r="172" spans="1:17" ht="15.75">
      <c r="A172" s="2"/>
      <c r="B172" s="5"/>
      <c r="C172" s="37"/>
      <c r="D172" s="5"/>
      <c r="E172" s="5"/>
      <c r="F172" s="5"/>
      <c r="G172" s="5"/>
      <c r="H172" s="5"/>
      <c r="I172" s="5"/>
      <c r="J172" s="3"/>
      <c r="K172" s="3"/>
      <c r="L172" s="3"/>
      <c r="M172" s="3"/>
      <c r="N172" s="4"/>
      <c r="O172" s="3"/>
      <c r="P172" s="4"/>
      <c r="Q172" s="4"/>
    </row>
    <row r="173" spans="1:17" ht="15.75">
      <c r="A173" s="2"/>
      <c r="B173" s="5"/>
      <c r="C173" s="37"/>
      <c r="D173" s="5"/>
      <c r="E173" s="5"/>
      <c r="F173" s="5"/>
      <c r="G173" s="5"/>
      <c r="H173" s="5"/>
      <c r="I173" s="5"/>
      <c r="J173" s="3"/>
      <c r="K173" s="3"/>
      <c r="L173" s="3"/>
      <c r="M173" s="3"/>
      <c r="N173" s="4"/>
      <c r="O173" s="3"/>
      <c r="P173" s="4"/>
      <c r="Q173" s="4"/>
    </row>
    <row r="174" spans="1:17" ht="15.75">
      <c r="A174" s="2"/>
      <c r="B174" s="5"/>
      <c r="C174" s="37"/>
      <c r="D174" s="5"/>
      <c r="E174" s="5"/>
      <c r="F174" s="5"/>
      <c r="G174" s="5"/>
      <c r="H174" s="5"/>
      <c r="I174" s="5"/>
      <c r="J174" s="3"/>
      <c r="K174" s="3"/>
      <c r="L174" s="3"/>
      <c r="M174" s="3"/>
      <c r="N174" s="4"/>
      <c r="O174" s="3"/>
      <c r="P174" s="4"/>
      <c r="Q174" s="4"/>
    </row>
    <row r="175" spans="1:17" ht="15.75">
      <c r="A175" s="2"/>
      <c r="B175" s="5"/>
      <c r="C175" s="37"/>
      <c r="D175" s="5"/>
      <c r="E175" s="5"/>
      <c r="F175" s="5"/>
      <c r="G175" s="5"/>
      <c r="H175" s="5"/>
      <c r="I175" s="5"/>
      <c r="J175" s="3"/>
      <c r="K175" s="3"/>
      <c r="L175" s="3"/>
      <c r="M175" s="3"/>
      <c r="N175" s="4"/>
      <c r="O175" s="3"/>
      <c r="P175" s="4"/>
      <c r="Q175" s="4"/>
    </row>
    <row r="176" spans="1:17" ht="15.75">
      <c r="A176" s="2"/>
      <c r="B176" s="5"/>
      <c r="C176" s="37"/>
      <c r="D176" s="5"/>
      <c r="E176" s="5"/>
      <c r="F176" s="5"/>
      <c r="G176" s="5"/>
      <c r="H176" s="5"/>
      <c r="I176" s="5"/>
      <c r="J176" s="3"/>
      <c r="K176" s="3"/>
      <c r="L176" s="3"/>
      <c r="M176" s="3"/>
      <c r="N176" s="4"/>
      <c r="O176" s="3"/>
      <c r="P176" s="4"/>
      <c r="Q176" s="4"/>
    </row>
    <row r="177" spans="1:17" ht="15.75">
      <c r="A177" s="2"/>
      <c r="B177" s="5"/>
      <c r="C177" s="37"/>
      <c r="D177" s="5"/>
      <c r="E177" s="5"/>
      <c r="F177" s="5"/>
      <c r="G177" s="5"/>
      <c r="H177" s="5"/>
      <c r="I177" s="5"/>
      <c r="J177" s="3"/>
      <c r="K177" s="3"/>
      <c r="L177" s="3"/>
      <c r="M177" s="3"/>
      <c r="N177" s="4"/>
      <c r="O177" s="3"/>
      <c r="P177" s="4"/>
      <c r="Q177" s="4"/>
    </row>
    <row r="178" spans="1:17" ht="15.75">
      <c r="A178" s="2"/>
      <c r="B178" s="5"/>
      <c r="C178" s="37"/>
      <c r="D178" s="5"/>
      <c r="E178" s="5"/>
      <c r="F178" s="5"/>
      <c r="G178" s="5"/>
      <c r="H178" s="5"/>
      <c r="I178" s="5"/>
      <c r="J178" s="3"/>
      <c r="K178" s="3"/>
      <c r="L178" s="3"/>
      <c r="M178" s="3"/>
      <c r="N178" s="4"/>
      <c r="O178" s="3"/>
      <c r="P178" s="4"/>
      <c r="Q178" s="4"/>
    </row>
    <row r="179" spans="1:17" ht="15.75">
      <c r="A179" s="2"/>
      <c r="B179" s="5"/>
      <c r="C179" s="37"/>
      <c r="D179" s="5"/>
      <c r="E179" s="5"/>
      <c r="F179" s="5"/>
      <c r="G179" s="5"/>
      <c r="H179" s="5"/>
      <c r="I179" s="5"/>
      <c r="J179" s="3"/>
      <c r="K179" s="3"/>
      <c r="L179" s="3"/>
      <c r="M179" s="3"/>
      <c r="N179" s="4"/>
      <c r="O179" s="3"/>
      <c r="P179" s="4"/>
      <c r="Q179" s="4"/>
    </row>
    <row r="180" spans="1:17" ht="15.75">
      <c r="A180" s="2"/>
      <c r="B180" s="5"/>
      <c r="C180" s="37"/>
      <c r="D180" s="5"/>
      <c r="E180" s="5"/>
      <c r="F180" s="5"/>
      <c r="G180" s="5"/>
      <c r="H180" s="5"/>
      <c r="I180" s="5"/>
      <c r="J180" s="3"/>
      <c r="K180" s="3"/>
      <c r="L180" s="3"/>
      <c r="M180" s="3"/>
      <c r="N180" s="4"/>
      <c r="O180" s="3"/>
      <c r="P180" s="4"/>
      <c r="Q180" s="4"/>
    </row>
    <row r="181" spans="1:17" ht="15.75">
      <c r="A181" s="2"/>
      <c r="B181" s="5"/>
      <c r="C181" s="37"/>
      <c r="D181" s="5"/>
      <c r="E181" s="5"/>
      <c r="F181" s="5"/>
      <c r="G181" s="5"/>
      <c r="H181" s="5"/>
      <c r="I181" s="5"/>
      <c r="J181" s="3"/>
      <c r="K181" s="3"/>
      <c r="L181" s="3"/>
      <c r="M181" s="3"/>
      <c r="N181" s="4"/>
      <c r="O181" s="3"/>
      <c r="P181" s="4"/>
      <c r="Q181" s="4"/>
    </row>
    <row r="182" spans="1:17" ht="15.75">
      <c r="A182" s="2"/>
      <c r="B182" s="5"/>
      <c r="C182" s="37"/>
      <c r="D182" s="5"/>
      <c r="E182" s="5"/>
      <c r="F182" s="5"/>
      <c r="G182" s="5"/>
      <c r="H182" s="5"/>
      <c r="I182" s="5"/>
      <c r="J182" s="3"/>
      <c r="K182" s="3"/>
      <c r="L182" s="3"/>
      <c r="M182" s="3"/>
      <c r="N182" s="4"/>
      <c r="O182" s="3"/>
      <c r="P182" s="4"/>
      <c r="Q182" s="4"/>
    </row>
    <row r="183" spans="1:17" ht="15.75">
      <c r="A183" s="2"/>
      <c r="B183" s="5"/>
      <c r="C183" s="37"/>
      <c r="D183" s="5"/>
      <c r="E183" s="5"/>
      <c r="F183" s="5"/>
      <c r="G183" s="5"/>
      <c r="H183" s="5"/>
      <c r="I183" s="5"/>
      <c r="J183" s="3"/>
      <c r="K183" s="3"/>
      <c r="L183" s="3"/>
      <c r="M183" s="3"/>
      <c r="N183" s="4"/>
      <c r="O183" s="3"/>
      <c r="P183" s="4"/>
      <c r="Q183" s="4"/>
    </row>
    <row r="184" spans="1:17" ht="15.75">
      <c r="A184" s="2"/>
      <c r="B184" s="5"/>
      <c r="C184" s="37"/>
      <c r="D184" s="5"/>
      <c r="E184" s="5"/>
      <c r="F184" s="5"/>
      <c r="G184" s="5"/>
      <c r="H184" s="5"/>
      <c r="I184" s="5"/>
      <c r="J184" s="3"/>
      <c r="K184" s="3"/>
      <c r="L184" s="3"/>
      <c r="M184" s="3"/>
      <c r="N184" s="4"/>
      <c r="O184" s="3"/>
      <c r="P184" s="4"/>
      <c r="Q184" s="4"/>
    </row>
    <row r="185" spans="1:17" ht="15.75">
      <c r="A185" s="2"/>
      <c r="B185" s="5"/>
      <c r="C185" s="37"/>
      <c r="D185" s="5"/>
      <c r="E185" s="5"/>
      <c r="F185" s="5"/>
      <c r="G185" s="5"/>
      <c r="H185" s="5"/>
      <c r="I185" s="5"/>
      <c r="J185" s="3"/>
      <c r="K185" s="3"/>
      <c r="L185" s="3"/>
      <c r="M185" s="3"/>
      <c r="N185" s="4"/>
      <c r="O185" s="3"/>
      <c r="P185" s="4"/>
      <c r="Q185" s="4"/>
    </row>
    <row r="186" spans="1:17" ht="15.75">
      <c r="A186" s="2"/>
      <c r="B186" s="5"/>
      <c r="C186" s="37"/>
      <c r="D186" s="5"/>
      <c r="E186" s="5"/>
      <c r="F186" s="5"/>
      <c r="G186" s="5"/>
      <c r="H186" s="5"/>
      <c r="I186" s="5"/>
      <c r="J186" s="3"/>
      <c r="K186" s="3"/>
      <c r="L186" s="3"/>
      <c r="M186" s="3"/>
      <c r="N186" s="4"/>
      <c r="O186" s="3"/>
      <c r="P186" s="4"/>
      <c r="Q186" s="4"/>
    </row>
    <row r="187" spans="1:17" ht="15.75">
      <c r="A187" s="2"/>
      <c r="B187" s="5"/>
      <c r="C187" s="37"/>
      <c r="D187" s="5"/>
      <c r="E187" s="5"/>
      <c r="F187" s="5"/>
      <c r="G187" s="5"/>
      <c r="H187" s="5"/>
      <c r="I187" s="5"/>
      <c r="J187" s="3"/>
      <c r="K187" s="3"/>
      <c r="L187" s="3"/>
      <c r="M187" s="3"/>
      <c r="N187" s="4"/>
      <c r="O187" s="3"/>
      <c r="P187" s="4"/>
      <c r="Q187" s="4"/>
    </row>
    <row r="188" spans="1:17" ht="15.75">
      <c r="A188" s="2"/>
      <c r="B188" s="5"/>
      <c r="C188" s="37"/>
      <c r="D188" s="5"/>
      <c r="E188" s="5"/>
      <c r="F188" s="5"/>
      <c r="G188" s="5"/>
      <c r="H188" s="5"/>
      <c r="I188" s="5"/>
      <c r="J188" s="3"/>
      <c r="K188" s="3"/>
      <c r="L188" s="3"/>
      <c r="M188" s="3"/>
      <c r="N188" s="4"/>
      <c r="O188" s="3"/>
      <c r="P188" s="4"/>
      <c r="Q188" s="4"/>
    </row>
    <row r="189" spans="1:17" ht="15.75">
      <c r="A189" s="2"/>
      <c r="B189" s="5"/>
      <c r="C189" s="37"/>
      <c r="D189" s="5"/>
      <c r="E189" s="5"/>
      <c r="F189" s="5"/>
      <c r="G189" s="5"/>
      <c r="H189" s="5"/>
      <c r="I189" s="5"/>
      <c r="J189" s="3"/>
      <c r="K189" s="3"/>
      <c r="L189" s="3"/>
      <c r="M189" s="3"/>
      <c r="N189" s="4"/>
      <c r="O189" s="3"/>
      <c r="P189" s="4"/>
      <c r="Q189" s="4"/>
    </row>
    <row r="190" spans="1:17" ht="15.75">
      <c r="A190" s="2"/>
      <c r="B190" s="5"/>
      <c r="C190" s="37"/>
      <c r="D190" s="5"/>
      <c r="E190" s="5"/>
      <c r="F190" s="5"/>
      <c r="G190" s="5"/>
      <c r="H190" s="5"/>
      <c r="I190" s="5"/>
      <c r="J190" s="3"/>
      <c r="K190" s="3"/>
      <c r="L190" s="3"/>
      <c r="M190" s="3"/>
      <c r="N190" s="4"/>
      <c r="O190" s="3"/>
      <c r="P190" s="4"/>
      <c r="Q190" s="4"/>
    </row>
    <row r="191" spans="1:17" ht="15.75">
      <c r="A191" s="2"/>
      <c r="B191" s="5"/>
      <c r="C191" s="37"/>
      <c r="D191" s="5"/>
      <c r="E191" s="5"/>
      <c r="F191" s="5"/>
      <c r="G191" s="5"/>
      <c r="H191" s="5"/>
      <c r="I191" s="5"/>
      <c r="J191" s="3"/>
      <c r="K191" s="3"/>
      <c r="L191" s="3"/>
      <c r="M191" s="3"/>
      <c r="N191" s="4"/>
      <c r="O191" s="3"/>
      <c r="P191" s="4"/>
      <c r="Q191" s="4"/>
    </row>
    <row r="192" spans="1:17" ht="15.75">
      <c r="A192" s="2"/>
      <c r="B192" s="5"/>
      <c r="C192" s="37"/>
      <c r="D192" s="5"/>
      <c r="E192" s="5"/>
      <c r="F192" s="5"/>
      <c r="G192" s="5"/>
      <c r="H192" s="5"/>
      <c r="I192" s="5"/>
      <c r="J192" s="3"/>
      <c r="K192" s="3"/>
      <c r="L192" s="3"/>
      <c r="M192" s="3"/>
      <c r="N192" s="4"/>
      <c r="O192" s="3"/>
      <c r="P192" s="4"/>
      <c r="Q192" s="4"/>
    </row>
    <row r="193" spans="1:17" ht="15.75">
      <c r="A193" s="2"/>
      <c r="B193" s="5"/>
      <c r="C193" s="37"/>
      <c r="D193" s="5"/>
      <c r="E193" s="5"/>
      <c r="F193" s="5"/>
      <c r="G193" s="5"/>
      <c r="H193" s="5"/>
      <c r="I193" s="5"/>
      <c r="J193" s="3"/>
      <c r="K193" s="3"/>
      <c r="L193" s="3"/>
      <c r="M193" s="3"/>
      <c r="N193" s="4"/>
      <c r="O193" s="3"/>
      <c r="P193" s="4"/>
      <c r="Q193" s="4"/>
    </row>
    <row r="194" spans="1:17" ht="15.75">
      <c r="A194" s="2"/>
      <c r="B194" s="5"/>
      <c r="C194" s="37"/>
      <c r="D194" s="5"/>
      <c r="E194" s="5"/>
      <c r="F194" s="5"/>
      <c r="G194" s="5"/>
      <c r="H194" s="5"/>
      <c r="I194" s="5"/>
      <c r="J194" s="3"/>
      <c r="K194" s="3"/>
      <c r="L194" s="3"/>
      <c r="M194" s="3"/>
      <c r="N194" s="4"/>
      <c r="O194" s="3"/>
      <c r="P194" s="4"/>
      <c r="Q194" s="4"/>
    </row>
    <row r="195" spans="1:17" ht="15.75">
      <c r="A195" s="2"/>
      <c r="B195" s="5"/>
      <c r="C195" s="37"/>
      <c r="D195" s="5"/>
      <c r="E195" s="5"/>
      <c r="F195" s="5"/>
      <c r="G195" s="5"/>
      <c r="H195" s="5"/>
      <c r="I195" s="5"/>
      <c r="J195" s="3"/>
      <c r="K195" s="3"/>
      <c r="L195" s="3"/>
      <c r="M195" s="3"/>
      <c r="N195" s="4"/>
      <c r="O195" s="3"/>
      <c r="P195" s="4"/>
      <c r="Q195" s="4"/>
    </row>
    <row r="196" spans="1:17" ht="15.75">
      <c r="A196" s="2"/>
      <c r="B196" s="5"/>
      <c r="C196" s="37"/>
      <c r="D196" s="5"/>
      <c r="E196" s="5"/>
      <c r="F196" s="5"/>
      <c r="G196" s="5"/>
      <c r="H196" s="5"/>
      <c r="I196" s="5"/>
      <c r="J196" s="3"/>
      <c r="K196" s="3"/>
      <c r="L196" s="3"/>
      <c r="M196" s="3"/>
      <c r="N196" s="4"/>
      <c r="O196" s="3"/>
      <c r="P196" s="4"/>
      <c r="Q196" s="4"/>
    </row>
    <row r="197" spans="1:17" ht="15.75">
      <c r="A197" s="2"/>
      <c r="B197" s="5"/>
      <c r="C197" s="37"/>
      <c r="D197" s="5"/>
      <c r="E197" s="5"/>
      <c r="F197" s="5"/>
      <c r="G197" s="5"/>
      <c r="H197" s="5"/>
      <c r="I197" s="5"/>
      <c r="J197" s="3"/>
      <c r="K197" s="3"/>
      <c r="L197" s="3"/>
      <c r="M197" s="3"/>
      <c r="N197" s="4"/>
      <c r="O197" s="3"/>
      <c r="P197" s="4"/>
      <c r="Q197" s="4"/>
    </row>
    <row r="198" spans="1:17" ht="15.75">
      <c r="A198" s="2"/>
      <c r="B198" s="5"/>
      <c r="C198" s="37"/>
      <c r="D198" s="5"/>
      <c r="E198" s="5"/>
      <c r="F198" s="5"/>
      <c r="G198" s="5"/>
      <c r="H198" s="5"/>
      <c r="I198" s="5"/>
      <c r="J198" s="3"/>
      <c r="K198" s="3"/>
      <c r="L198" s="3"/>
      <c r="M198" s="3"/>
      <c r="N198" s="4"/>
      <c r="O198" s="3"/>
      <c r="P198" s="4"/>
      <c r="Q198" s="4"/>
    </row>
    <row r="199" spans="1:17" ht="15.75">
      <c r="A199" s="2"/>
      <c r="B199" s="5"/>
      <c r="C199" s="37"/>
      <c r="D199" s="5"/>
      <c r="E199" s="5"/>
      <c r="F199" s="5"/>
      <c r="G199" s="5"/>
      <c r="H199" s="5"/>
      <c r="I199" s="5"/>
      <c r="J199" s="3"/>
      <c r="K199" s="3"/>
      <c r="L199" s="3"/>
      <c r="M199" s="3"/>
      <c r="N199" s="4"/>
      <c r="O199" s="3"/>
      <c r="P199" s="4"/>
      <c r="Q199" s="4"/>
    </row>
    <row r="200" spans="1:17" ht="15.75">
      <c r="A200" s="2"/>
      <c r="B200" s="5"/>
      <c r="C200" s="37"/>
      <c r="D200" s="5"/>
      <c r="E200" s="5"/>
      <c r="F200" s="5"/>
      <c r="G200" s="5"/>
      <c r="H200" s="5"/>
      <c r="I200" s="5"/>
      <c r="J200" s="3"/>
      <c r="K200" s="3"/>
      <c r="L200" s="3"/>
      <c r="M200" s="3"/>
      <c r="N200" s="4"/>
      <c r="O200" s="3"/>
      <c r="P200" s="4"/>
      <c r="Q200" s="4"/>
    </row>
    <row r="201" spans="1:17" ht="15.75">
      <c r="A201" s="2"/>
      <c r="B201" s="5"/>
      <c r="C201" s="37"/>
      <c r="D201" s="5"/>
      <c r="E201" s="5"/>
      <c r="F201" s="5"/>
      <c r="G201" s="5"/>
      <c r="H201" s="5"/>
      <c r="I201" s="5"/>
      <c r="J201" s="3"/>
      <c r="K201" s="3"/>
      <c r="L201" s="3"/>
      <c r="M201" s="3"/>
      <c r="N201" s="4"/>
      <c r="O201" s="3"/>
      <c r="P201" s="4"/>
      <c r="Q201" s="4"/>
    </row>
    <row r="202" spans="1:17" ht="15.75">
      <c r="A202" s="2"/>
      <c r="B202" s="5"/>
      <c r="C202" s="37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4"/>
      <c r="O202" s="3"/>
      <c r="P202" s="4"/>
      <c r="Q202" s="4"/>
    </row>
    <row r="203" spans="1:17" ht="15.75">
      <c r="A203" s="2"/>
      <c r="B203" s="5"/>
      <c r="C203" s="37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4"/>
      <c r="O203" s="3"/>
      <c r="P203" s="4"/>
      <c r="Q203" s="4"/>
    </row>
    <row r="204" spans="1:17" ht="15.75">
      <c r="A204" s="2"/>
      <c r="B204" s="5"/>
      <c r="C204" s="37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4"/>
      <c r="O204" s="3"/>
      <c r="P204" s="4"/>
      <c r="Q204" s="4"/>
    </row>
    <row r="205" spans="1:17" ht="15.75">
      <c r="A205" s="2"/>
      <c r="B205" s="5"/>
      <c r="C205" s="37"/>
      <c r="D205" s="5"/>
      <c r="E205" s="5"/>
      <c r="F205" s="5"/>
      <c r="G205" s="5"/>
      <c r="H205" s="5"/>
      <c r="I205" s="5"/>
      <c r="J205" s="3"/>
      <c r="K205" s="3"/>
      <c r="L205" s="3"/>
      <c r="M205" s="3"/>
      <c r="N205" s="4"/>
      <c r="O205" s="3"/>
      <c r="P205" s="4"/>
      <c r="Q205" s="4"/>
    </row>
    <row r="206" spans="1:17" ht="15.75">
      <c r="A206" s="2"/>
      <c r="B206" s="5"/>
      <c r="C206" s="37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4"/>
      <c r="O206" s="3"/>
      <c r="P206" s="4"/>
      <c r="Q206" s="4"/>
    </row>
    <row r="207" spans="1:17" ht="15.75">
      <c r="A207" s="2"/>
      <c r="B207" s="5"/>
      <c r="C207" s="37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4"/>
      <c r="O207" s="3"/>
      <c r="P207" s="4"/>
      <c r="Q207" s="4"/>
    </row>
    <row r="208" spans="1:17" ht="15.75">
      <c r="A208" s="2"/>
      <c r="B208" s="5"/>
      <c r="C208" s="37"/>
      <c r="D208" s="5"/>
      <c r="E208" s="5"/>
      <c r="F208" s="5"/>
      <c r="G208" s="5"/>
      <c r="H208" s="5"/>
      <c r="I208" s="5"/>
      <c r="J208" s="3"/>
      <c r="K208" s="3"/>
      <c r="L208" s="3"/>
      <c r="M208" s="3"/>
      <c r="N208" s="4"/>
      <c r="O208" s="3"/>
      <c r="P208" s="4"/>
      <c r="Q208" s="4"/>
    </row>
    <row r="209" spans="1:17" ht="15.75">
      <c r="A209" s="2"/>
      <c r="B209" s="5"/>
      <c r="C209" s="37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4"/>
      <c r="O209" s="3"/>
      <c r="P209" s="4"/>
      <c r="Q209" s="4"/>
    </row>
    <row r="210" spans="1:17" ht="15.75">
      <c r="A210" s="2"/>
      <c r="B210" s="5"/>
      <c r="C210" s="37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4"/>
      <c r="O210" s="3"/>
      <c r="P210" s="4"/>
      <c r="Q210" s="4"/>
    </row>
    <row r="211" spans="1:17" ht="15.75">
      <c r="A211" s="2"/>
      <c r="B211" s="5"/>
      <c r="C211" s="37"/>
      <c r="D211" s="5"/>
      <c r="E211" s="5"/>
      <c r="F211" s="5"/>
      <c r="G211" s="5"/>
      <c r="H211" s="5"/>
      <c r="I211" s="5"/>
      <c r="J211" s="3"/>
      <c r="K211" s="3"/>
      <c r="L211" s="3"/>
      <c r="M211" s="3"/>
      <c r="N211" s="4"/>
      <c r="O211" s="3"/>
      <c r="P211" s="4"/>
      <c r="Q211" s="4"/>
    </row>
    <row r="212" spans="1:17" ht="15.75">
      <c r="A212" s="9"/>
      <c r="B212" s="5"/>
      <c r="C212" s="37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4"/>
      <c r="O212" s="3"/>
      <c r="P212" s="4"/>
      <c r="Q212" s="4"/>
    </row>
    <row r="213" spans="2:17" ht="15.75">
      <c r="B213" s="5"/>
      <c r="C213" s="37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4"/>
      <c r="O213" s="3"/>
      <c r="P213" s="4"/>
      <c r="Q213" s="4"/>
    </row>
    <row r="214" spans="2:17" ht="15.75">
      <c r="B214" s="5"/>
      <c r="C214" s="37"/>
      <c r="D214" s="5"/>
      <c r="E214" s="5"/>
      <c r="F214" s="5"/>
      <c r="G214" s="5"/>
      <c r="H214" s="5"/>
      <c r="I214" s="5"/>
      <c r="J214" s="3"/>
      <c r="K214" s="3"/>
      <c r="L214" s="3"/>
      <c r="M214" s="3"/>
      <c r="N214" s="4"/>
      <c r="O214" s="3"/>
      <c r="P214" s="4"/>
      <c r="Q214" s="4"/>
    </row>
    <row r="215" spans="2:17" ht="15.75">
      <c r="B215" s="5"/>
      <c r="C215" s="37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4"/>
      <c r="O215" s="3"/>
      <c r="P215" s="4"/>
      <c r="Q215" s="4"/>
    </row>
    <row r="216" spans="2:17" ht="15.75">
      <c r="B216" s="5"/>
      <c r="C216" s="37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4"/>
      <c r="O216" s="3"/>
      <c r="P216" s="4"/>
      <c r="Q216" s="4"/>
    </row>
    <row r="217" spans="2:17" ht="15.75">
      <c r="B217" s="5"/>
      <c r="C217" s="37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4"/>
      <c r="O217" s="3"/>
      <c r="P217" s="4"/>
      <c r="Q217" s="4"/>
    </row>
    <row r="218" spans="2:17" ht="15.75">
      <c r="B218" s="5"/>
      <c r="C218" s="37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4"/>
      <c r="O218" s="3"/>
      <c r="P218" s="4"/>
      <c r="Q218" s="4"/>
    </row>
    <row r="219" spans="2:17" ht="15.75">
      <c r="B219" s="5"/>
      <c r="C219" s="37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4"/>
      <c r="O219" s="3"/>
      <c r="P219" s="4"/>
      <c r="Q219" s="4"/>
    </row>
    <row r="220" spans="2:17" ht="15.75">
      <c r="B220" s="5"/>
      <c r="C220" s="37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4"/>
      <c r="O220" s="3"/>
      <c r="P220" s="4"/>
      <c r="Q220" s="4"/>
    </row>
    <row r="221" spans="2:17" ht="15.75">
      <c r="B221" s="5"/>
      <c r="C221" s="37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4"/>
      <c r="O221" s="3"/>
      <c r="P221" s="4"/>
      <c r="Q221" s="4"/>
    </row>
    <row r="222" spans="2:17" ht="15.75">
      <c r="B222" s="5"/>
      <c r="C222" s="37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4"/>
      <c r="O222" s="3"/>
      <c r="P222" s="4"/>
      <c r="Q222" s="4"/>
    </row>
    <row r="223" spans="2:17" ht="15.75">
      <c r="B223" s="5"/>
      <c r="C223" s="37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4"/>
      <c r="O223" s="3"/>
      <c r="P223" s="4"/>
      <c r="Q223" s="4"/>
    </row>
    <row r="224" spans="2:17" ht="15.75">
      <c r="B224" s="5"/>
      <c r="C224" s="37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4"/>
      <c r="O224" s="3"/>
      <c r="P224" s="4"/>
      <c r="Q224" s="4"/>
    </row>
    <row r="225" spans="2:17" ht="15.75">
      <c r="B225" s="5"/>
      <c r="C225" s="37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4"/>
      <c r="O225" s="3"/>
      <c r="P225" s="4"/>
      <c r="Q225" s="4"/>
    </row>
    <row r="226" spans="2:17" ht="15.75">
      <c r="B226" s="5"/>
      <c r="C226" s="37"/>
      <c r="D226" s="5"/>
      <c r="E226" s="5"/>
      <c r="F226" s="5"/>
      <c r="G226" s="5"/>
      <c r="H226" s="5"/>
      <c r="I226" s="5"/>
      <c r="J226" s="3"/>
      <c r="K226" s="3"/>
      <c r="L226" s="3"/>
      <c r="M226" s="3"/>
      <c r="N226" s="4"/>
      <c r="O226" s="3"/>
      <c r="P226" s="4"/>
      <c r="Q226" s="4"/>
    </row>
    <row r="227" spans="2:17" ht="15.75">
      <c r="B227" s="5"/>
      <c r="C227" s="37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4"/>
      <c r="O227" s="3"/>
      <c r="P227" s="4"/>
      <c r="Q227" s="4"/>
    </row>
    <row r="228" spans="2:17" ht="15.75">
      <c r="B228" s="5"/>
      <c r="C228" s="37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4"/>
      <c r="O228" s="3"/>
      <c r="P228" s="4"/>
      <c r="Q228" s="4"/>
    </row>
    <row r="229" spans="2:17" ht="15.75">
      <c r="B229" s="5"/>
      <c r="C229" s="37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4"/>
      <c r="O229" s="3"/>
      <c r="P229" s="4"/>
      <c r="Q229" s="4"/>
    </row>
    <row r="230" spans="2:17" ht="15.75">
      <c r="B230" s="5"/>
      <c r="C230" s="37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4"/>
      <c r="O230" s="3"/>
      <c r="P230" s="4"/>
      <c r="Q230" s="4"/>
    </row>
    <row r="231" spans="2:17" ht="15.75">
      <c r="B231" s="5"/>
      <c r="C231" s="37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4"/>
      <c r="O231" s="3"/>
      <c r="P231" s="4"/>
      <c r="Q231" s="4"/>
    </row>
    <row r="232" spans="2:17" ht="15.75">
      <c r="B232" s="5"/>
      <c r="C232" s="37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4"/>
      <c r="O232" s="3"/>
      <c r="P232" s="4"/>
      <c r="Q232" s="4"/>
    </row>
    <row r="233" spans="2:17" ht="15.75">
      <c r="B233" s="5"/>
      <c r="C233" s="37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4"/>
      <c r="O233" s="3"/>
      <c r="P233" s="4"/>
      <c r="Q233" s="4"/>
    </row>
    <row r="234" spans="2:17" ht="15.75">
      <c r="B234" s="5"/>
      <c r="C234" s="37"/>
      <c r="D234" s="5"/>
      <c r="E234" s="5"/>
      <c r="F234" s="5"/>
      <c r="G234" s="5"/>
      <c r="H234" s="5"/>
      <c r="I234" s="5"/>
      <c r="J234" s="3"/>
      <c r="K234" s="3"/>
      <c r="L234" s="3"/>
      <c r="M234" s="3"/>
      <c r="N234" s="4"/>
      <c r="O234" s="3"/>
      <c r="P234" s="4"/>
      <c r="Q234" s="4"/>
    </row>
    <row r="235" spans="2:17" ht="15.75">
      <c r="B235" s="5"/>
      <c r="C235" s="37"/>
      <c r="D235" s="5"/>
      <c r="E235" s="5"/>
      <c r="F235" s="5"/>
      <c r="G235" s="5"/>
      <c r="H235" s="5"/>
      <c r="I235" s="5"/>
      <c r="J235" s="3"/>
      <c r="K235" s="3"/>
      <c r="L235" s="3"/>
      <c r="M235" s="3"/>
      <c r="N235" s="4"/>
      <c r="O235" s="3"/>
      <c r="P235" s="4"/>
      <c r="Q235" s="4"/>
    </row>
    <row r="236" spans="2:17" ht="15.75">
      <c r="B236" s="5"/>
      <c r="C236" s="37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4"/>
      <c r="O236" s="3"/>
      <c r="P236" s="4"/>
      <c r="Q236" s="4"/>
    </row>
    <row r="237" spans="2:17" ht="15.75">
      <c r="B237" s="5"/>
      <c r="C237" s="37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4"/>
      <c r="O237" s="3"/>
      <c r="P237" s="4"/>
      <c r="Q237" s="4"/>
    </row>
    <row r="238" spans="2:17" ht="15.75">
      <c r="B238" s="5"/>
      <c r="C238" s="37"/>
      <c r="D238" s="5"/>
      <c r="E238" s="5"/>
      <c r="F238" s="5"/>
      <c r="G238" s="5"/>
      <c r="H238" s="5"/>
      <c r="I238" s="5"/>
      <c r="J238" s="3"/>
      <c r="K238" s="3"/>
      <c r="L238" s="3"/>
      <c r="M238" s="3"/>
      <c r="N238" s="4"/>
      <c r="O238" s="3"/>
      <c r="P238" s="4"/>
      <c r="Q238" s="4"/>
    </row>
    <row r="239" spans="2:17" ht="15.75">
      <c r="B239" s="5"/>
      <c r="C239" s="37"/>
      <c r="D239" s="5"/>
      <c r="E239" s="5"/>
      <c r="F239" s="5"/>
      <c r="G239" s="5"/>
      <c r="H239" s="5"/>
      <c r="I239" s="5"/>
      <c r="J239" s="3"/>
      <c r="K239" s="3"/>
      <c r="L239" s="3"/>
      <c r="M239" s="3"/>
      <c r="N239" s="4"/>
      <c r="O239" s="3"/>
      <c r="P239" s="4"/>
      <c r="Q239" s="4"/>
    </row>
    <row r="240" spans="2:17" ht="15.75">
      <c r="B240" s="5"/>
      <c r="C240" s="37"/>
      <c r="D240" s="5"/>
      <c r="E240" s="5"/>
      <c r="F240" s="5"/>
      <c r="G240" s="5"/>
      <c r="H240" s="5"/>
      <c r="I240" s="5"/>
      <c r="J240" s="3"/>
      <c r="K240" s="3"/>
      <c r="L240" s="3"/>
      <c r="M240" s="3"/>
      <c r="N240" s="4"/>
      <c r="O240" s="3"/>
      <c r="P240" s="4"/>
      <c r="Q240" s="4"/>
    </row>
    <row r="241" spans="2:17" ht="15.75">
      <c r="B241" s="5"/>
      <c r="C241" s="37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4"/>
      <c r="O241" s="3"/>
      <c r="P241" s="4"/>
      <c r="Q241" s="4"/>
    </row>
    <row r="242" spans="2:17" ht="15.75">
      <c r="B242" s="5"/>
      <c r="C242" s="37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4"/>
      <c r="O242" s="3"/>
      <c r="P242" s="4"/>
      <c r="Q242" s="4"/>
    </row>
    <row r="243" spans="2:17" ht="15.75">
      <c r="B243" s="5"/>
      <c r="C243" s="37"/>
      <c r="D243" s="5"/>
      <c r="E243" s="5"/>
      <c r="F243" s="5"/>
      <c r="G243" s="5"/>
      <c r="H243" s="5"/>
      <c r="I243" s="5"/>
      <c r="J243" s="3"/>
      <c r="K243" s="3"/>
      <c r="L243" s="3"/>
      <c r="M243" s="3"/>
      <c r="N243" s="4"/>
      <c r="O243" s="3"/>
      <c r="P243" s="4"/>
      <c r="Q243" s="4"/>
    </row>
    <row r="244" spans="2:17" ht="15.75">
      <c r="B244" s="5"/>
      <c r="C244" s="37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4"/>
      <c r="O244" s="3"/>
      <c r="P244" s="4"/>
      <c r="Q244" s="4"/>
    </row>
    <row r="245" spans="2:17" ht="15.75">
      <c r="B245" s="5"/>
      <c r="C245" s="37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4"/>
      <c r="O245" s="3"/>
      <c r="P245" s="4"/>
      <c r="Q245" s="4"/>
    </row>
    <row r="246" spans="2:17" ht="15.75">
      <c r="B246" s="5"/>
      <c r="C246" s="37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4"/>
      <c r="O246" s="3"/>
      <c r="P246" s="4"/>
      <c r="Q246" s="4"/>
    </row>
    <row r="247" spans="2:17" ht="15.75">
      <c r="B247" s="5"/>
      <c r="C247" s="37"/>
      <c r="D247" s="5"/>
      <c r="E247" s="5"/>
      <c r="F247" s="5"/>
      <c r="G247" s="5"/>
      <c r="H247" s="5"/>
      <c r="I247" s="5"/>
      <c r="J247" s="3"/>
      <c r="K247" s="3"/>
      <c r="L247" s="3"/>
      <c r="M247" s="3"/>
      <c r="N247" s="4"/>
      <c r="O247" s="3"/>
      <c r="P247" s="4"/>
      <c r="Q247" s="4"/>
    </row>
    <row r="248" spans="2:17" ht="15.75">
      <c r="B248" s="5"/>
      <c r="C248" s="37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4"/>
      <c r="O248" s="3"/>
      <c r="P248" s="4"/>
      <c r="Q248" s="4"/>
    </row>
    <row r="249" spans="2:17" ht="15.75">
      <c r="B249" s="5"/>
      <c r="C249" s="37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4"/>
      <c r="O249" s="3"/>
      <c r="P249" s="4"/>
      <c r="Q249" s="4"/>
    </row>
    <row r="250" spans="2:17" ht="15.75">
      <c r="B250" s="5"/>
      <c r="C250" s="37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4"/>
      <c r="O250" s="3"/>
      <c r="P250" s="4"/>
      <c r="Q250" s="4"/>
    </row>
    <row r="251" spans="2:17" ht="15.75">
      <c r="B251" s="5"/>
      <c r="C251" s="37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4"/>
      <c r="O251" s="3"/>
      <c r="P251" s="4"/>
      <c r="Q251" s="4"/>
    </row>
    <row r="252" spans="2:17" ht="15.75">
      <c r="B252" s="5"/>
      <c r="C252" s="37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4"/>
      <c r="O252" s="3"/>
      <c r="P252" s="4"/>
      <c r="Q252" s="4"/>
    </row>
    <row r="253" spans="2:17" ht="15.75">
      <c r="B253" s="5"/>
      <c r="C253" s="37"/>
      <c r="D253" s="5"/>
      <c r="E253" s="5"/>
      <c r="F253" s="5"/>
      <c r="G253" s="5"/>
      <c r="H253" s="5"/>
      <c r="I253" s="5"/>
      <c r="J253" s="3"/>
      <c r="K253" s="3"/>
      <c r="L253" s="3"/>
      <c r="M253" s="3"/>
      <c r="N253" s="4"/>
      <c r="O253" s="3"/>
      <c r="P253" s="4"/>
      <c r="Q253" s="4"/>
    </row>
    <row r="254" spans="2:17" ht="15.75">
      <c r="B254" s="5"/>
      <c r="C254" s="37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4"/>
      <c r="O254" s="3"/>
      <c r="P254" s="4"/>
      <c r="Q254" s="4"/>
    </row>
    <row r="255" spans="2:17" ht="15.75">
      <c r="B255" s="5"/>
      <c r="C255" s="37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4"/>
      <c r="O255" s="3"/>
      <c r="P255" s="4"/>
      <c r="Q255" s="4"/>
    </row>
    <row r="256" spans="2:17" ht="15.75">
      <c r="B256" s="5"/>
      <c r="C256" s="37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4"/>
      <c r="O256" s="3"/>
      <c r="P256" s="4"/>
      <c r="Q256" s="4"/>
    </row>
    <row r="257" spans="2:17" ht="15.75">
      <c r="B257" s="5"/>
      <c r="C257" s="37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4"/>
      <c r="O257" s="3"/>
      <c r="P257" s="4"/>
      <c r="Q257" s="4"/>
    </row>
    <row r="258" spans="2:17" ht="15.75">
      <c r="B258" s="5"/>
      <c r="C258" s="37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4"/>
      <c r="O258" s="3"/>
      <c r="P258" s="4"/>
      <c r="Q258" s="4"/>
    </row>
    <row r="259" spans="2:17" ht="15.75">
      <c r="B259" s="5"/>
      <c r="C259" s="37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4"/>
      <c r="O259" s="3"/>
      <c r="P259" s="4"/>
      <c r="Q259" s="4"/>
    </row>
    <row r="260" spans="2:17" ht="15.75">
      <c r="B260" s="5"/>
      <c r="C260" s="37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4"/>
      <c r="O260" s="3"/>
      <c r="P260" s="4"/>
      <c r="Q260" s="4"/>
    </row>
    <row r="261" spans="2:17" ht="15.75">
      <c r="B261" s="5"/>
      <c r="C261" s="37"/>
      <c r="D261" s="5"/>
      <c r="E261" s="5"/>
      <c r="F261" s="5"/>
      <c r="G261" s="5"/>
      <c r="H261" s="5"/>
      <c r="I261" s="5"/>
      <c r="J261" s="3"/>
      <c r="K261" s="3"/>
      <c r="L261" s="3"/>
      <c r="M261" s="3"/>
      <c r="N261" s="4"/>
      <c r="O261" s="3"/>
      <c r="P261" s="4"/>
      <c r="Q261" s="4"/>
    </row>
    <row r="262" spans="2:17" ht="15.75">
      <c r="B262" s="5"/>
      <c r="C262" s="37"/>
      <c r="D262" s="5"/>
      <c r="E262" s="5"/>
      <c r="F262" s="5"/>
      <c r="G262" s="5"/>
      <c r="H262" s="5"/>
      <c r="I262" s="5"/>
      <c r="J262" s="3"/>
      <c r="K262" s="3"/>
      <c r="L262" s="3"/>
      <c r="M262" s="3"/>
      <c r="N262" s="4"/>
      <c r="O262" s="3"/>
      <c r="P262" s="4"/>
      <c r="Q262" s="4"/>
    </row>
    <row r="263" spans="2:17" ht="15.75">
      <c r="B263" s="5"/>
      <c r="C263" s="37"/>
      <c r="D263" s="5"/>
      <c r="E263" s="5"/>
      <c r="F263" s="5"/>
      <c r="G263" s="5"/>
      <c r="H263" s="5"/>
      <c r="I263" s="5"/>
      <c r="J263" s="3"/>
      <c r="K263" s="3"/>
      <c r="L263" s="3"/>
      <c r="M263" s="3"/>
      <c r="N263" s="4"/>
      <c r="O263" s="3"/>
      <c r="P263" s="4"/>
      <c r="Q263" s="4"/>
    </row>
    <row r="264" spans="2:17" ht="15.75">
      <c r="B264" s="5"/>
      <c r="C264" s="37"/>
      <c r="D264" s="5"/>
      <c r="E264" s="5"/>
      <c r="F264" s="5"/>
      <c r="G264" s="5"/>
      <c r="H264" s="5"/>
      <c r="I264" s="5"/>
      <c r="J264" s="3"/>
      <c r="K264" s="3"/>
      <c r="L264" s="3"/>
      <c r="M264" s="3"/>
      <c r="N264" s="4"/>
      <c r="O264" s="3"/>
      <c r="P264" s="4"/>
      <c r="Q264" s="4"/>
    </row>
    <row r="265" spans="2:17" ht="15.75">
      <c r="B265" s="5"/>
      <c r="C265" s="37"/>
      <c r="D265" s="5"/>
      <c r="E265" s="5"/>
      <c r="F265" s="5"/>
      <c r="G265" s="5"/>
      <c r="H265" s="5"/>
      <c r="I265" s="5"/>
      <c r="J265" s="3"/>
      <c r="K265" s="3"/>
      <c r="L265" s="3"/>
      <c r="M265" s="3"/>
      <c r="N265" s="4"/>
      <c r="O265" s="3"/>
      <c r="P265" s="4"/>
      <c r="Q265" s="4"/>
    </row>
    <row r="266" spans="2:17" ht="15.75">
      <c r="B266" s="5"/>
      <c r="C266" s="37"/>
      <c r="D266" s="5"/>
      <c r="E266" s="5"/>
      <c r="F266" s="5"/>
      <c r="G266" s="5"/>
      <c r="H266" s="5"/>
      <c r="I266" s="5"/>
      <c r="J266" s="3"/>
      <c r="K266" s="3"/>
      <c r="L266" s="3"/>
      <c r="M266" s="3"/>
      <c r="N266" s="4"/>
      <c r="O266" s="3"/>
      <c r="P266" s="4"/>
      <c r="Q266" s="4"/>
    </row>
    <row r="267" spans="2:17" ht="15.75">
      <c r="B267" s="5"/>
      <c r="C267" s="37"/>
      <c r="D267" s="5"/>
      <c r="E267" s="5"/>
      <c r="F267" s="5"/>
      <c r="G267" s="5"/>
      <c r="H267" s="5"/>
      <c r="I267" s="5"/>
      <c r="J267" s="3"/>
      <c r="K267" s="3"/>
      <c r="L267" s="3"/>
      <c r="M267" s="3"/>
      <c r="N267" s="4"/>
      <c r="O267" s="3"/>
      <c r="P267" s="4"/>
      <c r="Q267" s="4"/>
    </row>
    <row r="268" spans="2:17" ht="15.75">
      <c r="B268" s="5"/>
      <c r="C268" s="37"/>
      <c r="D268" s="5"/>
      <c r="E268" s="5"/>
      <c r="F268" s="5"/>
      <c r="G268" s="5"/>
      <c r="H268" s="5"/>
      <c r="I268" s="5"/>
      <c r="J268" s="3"/>
      <c r="K268" s="3"/>
      <c r="L268" s="3"/>
      <c r="M268" s="3"/>
      <c r="N268" s="4"/>
      <c r="O268" s="3"/>
      <c r="P268" s="4"/>
      <c r="Q268" s="4"/>
    </row>
    <row r="269" spans="2:17" ht="15.75">
      <c r="B269" s="5"/>
      <c r="C269" s="37"/>
      <c r="D269" s="5"/>
      <c r="E269" s="5"/>
      <c r="F269" s="5"/>
      <c r="G269" s="5"/>
      <c r="H269" s="5"/>
      <c r="I269" s="5"/>
      <c r="J269" s="3"/>
      <c r="K269" s="3"/>
      <c r="L269" s="3"/>
      <c r="M269" s="3"/>
      <c r="N269" s="4"/>
      <c r="O269" s="3"/>
      <c r="P269" s="4"/>
      <c r="Q269" s="4"/>
    </row>
    <row r="270" spans="2:17" ht="15.75">
      <c r="B270" s="5"/>
      <c r="C270" s="37"/>
      <c r="D270" s="5"/>
      <c r="E270" s="5"/>
      <c r="F270" s="5"/>
      <c r="G270" s="5"/>
      <c r="H270" s="5"/>
      <c r="I270" s="5"/>
      <c r="J270" s="3"/>
      <c r="K270" s="3"/>
      <c r="L270" s="3"/>
      <c r="M270" s="3"/>
      <c r="N270" s="4"/>
      <c r="O270" s="3"/>
      <c r="P270" s="4"/>
      <c r="Q270" s="4"/>
    </row>
    <row r="271" spans="2:17" ht="15.75">
      <c r="B271" s="5"/>
      <c r="C271" s="37"/>
      <c r="D271" s="5"/>
      <c r="E271" s="5"/>
      <c r="F271" s="5"/>
      <c r="G271" s="5"/>
      <c r="H271" s="5"/>
      <c r="I271" s="5"/>
      <c r="J271" s="3"/>
      <c r="K271" s="3"/>
      <c r="L271" s="3"/>
      <c r="M271" s="3"/>
      <c r="N271" s="4"/>
      <c r="O271" s="3"/>
      <c r="P271" s="4"/>
      <c r="Q271" s="4"/>
    </row>
    <row r="272" spans="2:17" ht="15.75">
      <c r="B272" s="5"/>
      <c r="C272" s="37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4"/>
      <c r="O272" s="3"/>
      <c r="P272" s="4"/>
      <c r="Q272" s="4"/>
    </row>
    <row r="273" spans="2:17" ht="15.75">
      <c r="B273" s="5"/>
      <c r="C273" s="37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4"/>
      <c r="O273" s="3"/>
      <c r="P273" s="4"/>
      <c r="Q273" s="4"/>
    </row>
    <row r="274" spans="2:17" ht="15.75">
      <c r="B274" s="5"/>
      <c r="C274" s="37"/>
      <c r="D274" s="5"/>
      <c r="E274" s="5"/>
      <c r="F274" s="5"/>
      <c r="G274" s="5"/>
      <c r="H274" s="5"/>
      <c r="I274" s="5"/>
      <c r="J274" s="3"/>
      <c r="K274" s="3"/>
      <c r="L274" s="3"/>
      <c r="M274" s="3"/>
      <c r="N274" s="4"/>
      <c r="O274" s="3"/>
      <c r="P274" s="4"/>
      <c r="Q274" s="4"/>
    </row>
    <row r="275" spans="2:17" ht="15.75">
      <c r="B275" s="5"/>
      <c r="C275" s="37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4"/>
      <c r="O275" s="3"/>
      <c r="P275" s="4"/>
      <c r="Q275" s="4"/>
    </row>
    <row r="276" spans="2:17" ht="15.75">
      <c r="B276" s="5"/>
      <c r="C276" s="37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4"/>
      <c r="O276" s="3"/>
      <c r="P276" s="4"/>
      <c r="Q276" s="4"/>
    </row>
    <row r="277" spans="2:17" ht="15.75">
      <c r="B277" s="5"/>
      <c r="C277" s="37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4"/>
      <c r="O277" s="3"/>
      <c r="P277" s="4"/>
      <c r="Q277" s="4"/>
    </row>
    <row r="278" spans="2:17" ht="15.75">
      <c r="B278" s="5"/>
      <c r="C278" s="37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4"/>
      <c r="O278" s="3"/>
      <c r="P278" s="4"/>
      <c r="Q278" s="4"/>
    </row>
    <row r="279" spans="2:17" ht="15.75">
      <c r="B279" s="5"/>
      <c r="C279" s="37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4"/>
      <c r="O279" s="3"/>
      <c r="P279" s="4"/>
      <c r="Q279" s="4"/>
    </row>
    <row r="280" spans="2:17" ht="15.75">
      <c r="B280" s="5"/>
      <c r="C280" s="37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4"/>
      <c r="O280" s="3"/>
      <c r="P280" s="4"/>
      <c r="Q280" s="4"/>
    </row>
    <row r="281" spans="2:17" ht="15.75">
      <c r="B281" s="5"/>
      <c r="C281" s="37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4"/>
      <c r="O281" s="3"/>
      <c r="P281" s="4"/>
      <c r="Q281" s="4"/>
    </row>
    <row r="282" spans="2:17" ht="15.75">
      <c r="B282" s="5"/>
      <c r="C282" s="37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4"/>
      <c r="O282" s="3"/>
      <c r="P282" s="4"/>
      <c r="Q282" s="4"/>
    </row>
    <row r="283" spans="2:17" ht="15.75">
      <c r="B283" s="5"/>
      <c r="C283" s="37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4"/>
      <c r="O283" s="3"/>
      <c r="P283" s="4"/>
      <c r="Q283" s="4"/>
    </row>
    <row r="284" spans="2:17" ht="15.75">
      <c r="B284" s="5"/>
      <c r="C284" s="37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4"/>
      <c r="O284" s="3"/>
      <c r="P284" s="4"/>
      <c r="Q284" s="4"/>
    </row>
    <row r="285" spans="2:17" ht="15.75">
      <c r="B285" s="5"/>
      <c r="C285" s="37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4"/>
      <c r="O285" s="3"/>
      <c r="P285" s="4"/>
      <c r="Q285" s="4"/>
    </row>
    <row r="286" spans="2:17" ht="15.75">
      <c r="B286" s="5"/>
      <c r="C286" s="37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4"/>
      <c r="O286" s="3"/>
      <c r="P286" s="4"/>
      <c r="Q286" s="4"/>
    </row>
    <row r="287" spans="2:17" ht="15.75">
      <c r="B287" s="5"/>
      <c r="C287" s="37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4"/>
      <c r="O287" s="3"/>
      <c r="P287" s="4"/>
      <c r="Q287" s="4"/>
    </row>
    <row r="288" spans="2:17" ht="15.75">
      <c r="B288" s="5"/>
      <c r="C288" s="37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4"/>
      <c r="O288" s="3"/>
      <c r="P288" s="4"/>
      <c r="Q288" s="4"/>
    </row>
    <row r="289" spans="2:17" ht="15.75">
      <c r="B289" s="5"/>
      <c r="C289" s="37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4"/>
      <c r="O289" s="3"/>
      <c r="P289" s="4"/>
      <c r="Q289" s="4"/>
    </row>
    <row r="290" spans="2:17" ht="15.75">
      <c r="B290" s="5"/>
      <c r="C290" s="37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4"/>
      <c r="O290" s="3"/>
      <c r="P290" s="4"/>
      <c r="Q290" s="4"/>
    </row>
    <row r="291" spans="2:17" ht="15.75">
      <c r="B291" s="5"/>
      <c r="C291" s="37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4"/>
      <c r="O291" s="3"/>
      <c r="P291" s="4"/>
      <c r="Q291" s="4"/>
    </row>
    <row r="292" spans="2:17" ht="15.75">
      <c r="B292" s="5"/>
      <c r="C292" s="37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4"/>
      <c r="O292" s="3"/>
      <c r="P292" s="4"/>
      <c r="Q292" s="4"/>
    </row>
    <row r="293" spans="2:17" ht="15.75">
      <c r="B293" s="5"/>
      <c r="C293" s="37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4"/>
      <c r="O293" s="3"/>
      <c r="P293" s="4"/>
      <c r="Q293" s="4"/>
    </row>
    <row r="294" spans="2:17" ht="15.75">
      <c r="B294" s="5"/>
      <c r="C294" s="37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4"/>
      <c r="O294" s="3"/>
      <c r="P294" s="4"/>
      <c r="Q294" s="4"/>
    </row>
    <row r="295" spans="2:17" ht="15.75">
      <c r="B295" s="5"/>
      <c r="C295" s="37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4"/>
      <c r="O295" s="3"/>
      <c r="P295" s="4"/>
      <c r="Q295" s="4"/>
    </row>
    <row r="296" spans="2:17" ht="15.75">
      <c r="B296" s="5"/>
      <c r="C296" s="37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4"/>
      <c r="O296" s="3"/>
      <c r="P296" s="4"/>
      <c r="Q296" s="4"/>
    </row>
    <row r="297" spans="2:17" ht="15.75">
      <c r="B297" s="5"/>
      <c r="C297" s="37"/>
      <c r="D297" s="5"/>
      <c r="E297" s="5"/>
      <c r="F297" s="5"/>
      <c r="G297" s="5"/>
      <c r="H297" s="5"/>
      <c r="I297" s="5"/>
      <c r="J297" s="3"/>
      <c r="K297" s="3"/>
      <c r="L297" s="3"/>
      <c r="M297" s="3"/>
      <c r="N297" s="4"/>
      <c r="O297" s="3"/>
      <c r="P297" s="4"/>
      <c r="Q297" s="4"/>
    </row>
    <row r="298" spans="2:17" ht="15.75">
      <c r="B298" s="5"/>
      <c r="C298" s="37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4"/>
      <c r="O298" s="3"/>
      <c r="P298" s="4"/>
      <c r="Q298" s="4"/>
    </row>
    <row r="299" spans="2:17" ht="15.75">
      <c r="B299" s="5"/>
      <c r="C299" s="37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4"/>
      <c r="O299" s="3"/>
      <c r="P299" s="4"/>
      <c r="Q299" s="4"/>
    </row>
    <row r="300" spans="2:17" ht="15.75">
      <c r="B300" s="5"/>
      <c r="C300" s="37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4"/>
      <c r="O300" s="3"/>
      <c r="P300" s="4"/>
      <c r="Q300" s="4"/>
    </row>
    <row r="301" spans="2:17" ht="15.75">
      <c r="B301" s="5"/>
      <c r="C301" s="37"/>
      <c r="D301" s="5"/>
      <c r="E301" s="5"/>
      <c r="F301" s="5"/>
      <c r="G301" s="5"/>
      <c r="H301" s="5"/>
      <c r="I301" s="5"/>
      <c r="J301" s="3"/>
      <c r="K301" s="3"/>
      <c r="L301" s="3"/>
      <c r="M301" s="3"/>
      <c r="N301" s="4"/>
      <c r="O301" s="3"/>
      <c r="P301" s="4"/>
      <c r="Q301" s="4"/>
    </row>
    <row r="302" spans="2:17" ht="15.75">
      <c r="B302" s="5"/>
      <c r="C302" s="37"/>
      <c r="D302" s="5"/>
      <c r="E302" s="5"/>
      <c r="F302" s="5"/>
      <c r="G302" s="5"/>
      <c r="H302" s="5"/>
      <c r="I302" s="5"/>
      <c r="J302" s="3"/>
      <c r="K302" s="3"/>
      <c r="L302" s="3"/>
      <c r="M302" s="3"/>
      <c r="N302" s="4"/>
      <c r="O302" s="3"/>
      <c r="P302" s="4"/>
      <c r="Q302" s="4"/>
    </row>
    <row r="303" spans="2:17" ht="15.75">
      <c r="B303" s="5"/>
      <c r="C303" s="37"/>
      <c r="D303" s="5"/>
      <c r="E303" s="5"/>
      <c r="F303" s="5"/>
      <c r="G303" s="5"/>
      <c r="H303" s="5"/>
      <c r="I303" s="5"/>
      <c r="J303" s="3"/>
      <c r="K303" s="3"/>
      <c r="L303" s="3"/>
      <c r="M303" s="3"/>
      <c r="N303" s="4"/>
      <c r="O303" s="3"/>
      <c r="P303" s="4"/>
      <c r="Q303" s="4"/>
    </row>
    <row r="304" spans="2:17" ht="15.75">
      <c r="B304" s="5"/>
      <c r="C304" s="37"/>
      <c r="D304" s="5"/>
      <c r="E304" s="5"/>
      <c r="F304" s="5"/>
      <c r="G304" s="5"/>
      <c r="H304" s="5"/>
      <c r="I304" s="5"/>
      <c r="J304" s="3"/>
      <c r="K304" s="3"/>
      <c r="L304" s="3"/>
      <c r="M304" s="3"/>
      <c r="N304" s="4"/>
      <c r="O304" s="3"/>
      <c r="P304" s="4"/>
      <c r="Q304" s="4"/>
    </row>
    <row r="305" spans="2:17" ht="15.75">
      <c r="B305" s="5"/>
      <c r="C305" s="37"/>
      <c r="D305" s="5"/>
      <c r="E305" s="5"/>
      <c r="F305" s="5"/>
      <c r="G305" s="5"/>
      <c r="H305" s="5"/>
      <c r="I305" s="5"/>
      <c r="J305" s="3"/>
      <c r="K305" s="3"/>
      <c r="L305" s="3"/>
      <c r="M305" s="3"/>
      <c r="N305" s="4"/>
      <c r="O305" s="3"/>
      <c r="P305" s="4"/>
      <c r="Q305" s="4"/>
    </row>
    <row r="306" spans="2:17" ht="15.75">
      <c r="B306" s="5"/>
      <c r="C306" s="37"/>
      <c r="D306" s="5"/>
      <c r="E306" s="5"/>
      <c r="F306" s="5"/>
      <c r="G306" s="5"/>
      <c r="H306" s="5"/>
      <c r="I306" s="5"/>
      <c r="J306" s="3"/>
      <c r="K306" s="3"/>
      <c r="L306" s="3"/>
      <c r="M306" s="3"/>
      <c r="N306" s="4"/>
      <c r="O306" s="3"/>
      <c r="P306" s="4"/>
      <c r="Q306" s="4"/>
    </row>
    <row r="307" spans="2:17" ht="15.75">
      <c r="B307" s="5"/>
      <c r="C307" s="37"/>
      <c r="D307" s="5"/>
      <c r="E307" s="5"/>
      <c r="F307" s="5"/>
      <c r="G307" s="5"/>
      <c r="H307" s="5"/>
      <c r="I307" s="5"/>
      <c r="J307" s="3"/>
      <c r="K307" s="3"/>
      <c r="L307" s="3"/>
      <c r="M307" s="3"/>
      <c r="N307" s="4"/>
      <c r="O307" s="3"/>
      <c r="P307" s="4"/>
      <c r="Q307" s="4"/>
    </row>
    <row r="308" spans="2:17" ht="15.75">
      <c r="B308" s="5"/>
      <c r="C308" s="37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4"/>
      <c r="O308" s="3"/>
      <c r="P308" s="4"/>
      <c r="Q308" s="4"/>
    </row>
    <row r="309" spans="2:17" ht="15.75">
      <c r="B309" s="5"/>
      <c r="C309" s="37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4"/>
      <c r="O309" s="3"/>
      <c r="P309" s="4"/>
      <c r="Q309" s="4"/>
    </row>
    <row r="310" spans="2:17" ht="15.75">
      <c r="B310" s="5"/>
      <c r="C310" s="37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4"/>
      <c r="O310" s="3"/>
      <c r="P310" s="4"/>
      <c r="Q310" s="4"/>
    </row>
    <row r="311" spans="2:17" ht="15.75">
      <c r="B311" s="5"/>
      <c r="C311" s="37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4"/>
      <c r="O311" s="3"/>
      <c r="P311" s="4"/>
      <c r="Q311" s="4"/>
    </row>
    <row r="312" spans="2:17" ht="15.75">
      <c r="B312" s="5"/>
      <c r="C312" s="37"/>
      <c r="D312" s="5"/>
      <c r="E312" s="5"/>
      <c r="F312" s="5"/>
      <c r="G312" s="5"/>
      <c r="H312" s="5"/>
      <c r="I312" s="5"/>
      <c r="J312" s="3"/>
      <c r="K312" s="3"/>
      <c r="L312" s="3"/>
      <c r="M312" s="3"/>
      <c r="N312" s="4"/>
      <c r="O312" s="3"/>
      <c r="P312" s="4"/>
      <c r="Q312" s="4"/>
    </row>
    <row r="313" spans="2:17" ht="15.75">
      <c r="B313" s="5"/>
      <c r="C313" s="37"/>
      <c r="D313" s="5"/>
      <c r="E313" s="5"/>
      <c r="F313" s="5"/>
      <c r="G313" s="5"/>
      <c r="H313" s="5"/>
      <c r="I313" s="5"/>
      <c r="J313" s="3"/>
      <c r="K313" s="3"/>
      <c r="L313" s="3"/>
      <c r="M313" s="3"/>
      <c r="N313" s="4"/>
      <c r="O313" s="3"/>
      <c r="P313" s="4"/>
      <c r="Q313" s="4"/>
    </row>
    <row r="314" spans="2:17" ht="15.75">
      <c r="B314" s="5"/>
      <c r="C314" s="37"/>
      <c r="D314" s="5"/>
      <c r="E314" s="5"/>
      <c r="F314" s="5"/>
      <c r="G314" s="5"/>
      <c r="H314" s="5"/>
      <c r="I314" s="5"/>
      <c r="J314" s="3"/>
      <c r="K314" s="3"/>
      <c r="L314" s="3"/>
      <c r="M314" s="3"/>
      <c r="N314" s="4"/>
      <c r="O314" s="3"/>
      <c r="P314" s="4"/>
      <c r="Q314" s="4"/>
    </row>
    <row r="315" spans="2:17" ht="15.75">
      <c r="B315" s="5"/>
      <c r="C315" s="37"/>
      <c r="D315" s="5"/>
      <c r="E315" s="5"/>
      <c r="F315" s="5"/>
      <c r="G315" s="5"/>
      <c r="H315" s="5"/>
      <c r="I315" s="5"/>
      <c r="J315" s="3"/>
      <c r="K315" s="3"/>
      <c r="L315" s="3"/>
      <c r="M315" s="3"/>
      <c r="N315" s="4"/>
      <c r="O315" s="3"/>
      <c r="P315" s="4"/>
      <c r="Q315" s="4"/>
    </row>
    <row r="316" spans="2:17" ht="15.75">
      <c r="B316" s="5"/>
      <c r="C316" s="37"/>
      <c r="D316" s="5"/>
      <c r="E316" s="5"/>
      <c r="F316" s="5"/>
      <c r="G316" s="5"/>
      <c r="H316" s="5"/>
      <c r="I316" s="5"/>
      <c r="J316" s="3"/>
      <c r="K316" s="3"/>
      <c r="L316" s="3"/>
      <c r="M316" s="3"/>
      <c r="N316" s="4"/>
      <c r="O316" s="3"/>
      <c r="P316" s="4"/>
      <c r="Q316" s="4"/>
    </row>
    <row r="317" spans="2:17" ht="15.75">
      <c r="B317" s="5"/>
      <c r="C317" s="37"/>
      <c r="D317" s="5"/>
      <c r="E317" s="5"/>
      <c r="F317" s="5"/>
      <c r="G317" s="5"/>
      <c r="H317" s="5"/>
      <c r="I317" s="5"/>
      <c r="J317" s="3"/>
      <c r="K317" s="3"/>
      <c r="L317" s="3"/>
      <c r="M317" s="3"/>
      <c r="N317" s="4"/>
      <c r="O317" s="3"/>
      <c r="P317" s="4"/>
      <c r="Q317" s="4"/>
    </row>
    <row r="318" spans="2:17" ht="15.75">
      <c r="B318" s="5"/>
      <c r="C318" s="37"/>
      <c r="D318" s="5"/>
      <c r="E318" s="5"/>
      <c r="F318" s="5"/>
      <c r="G318" s="5"/>
      <c r="H318" s="5"/>
      <c r="I318" s="5"/>
      <c r="J318" s="3"/>
      <c r="K318" s="3"/>
      <c r="L318" s="3"/>
      <c r="M318" s="3"/>
      <c r="N318" s="4"/>
      <c r="O318" s="3"/>
      <c r="P318" s="4"/>
      <c r="Q318" s="4"/>
    </row>
    <row r="319" spans="2:17" ht="15.75">
      <c r="B319" s="5"/>
      <c r="C319" s="37"/>
      <c r="D319" s="5"/>
      <c r="E319" s="5"/>
      <c r="F319" s="5"/>
      <c r="G319" s="5"/>
      <c r="H319" s="5"/>
      <c r="I319" s="5"/>
      <c r="J319" s="3"/>
      <c r="K319" s="3"/>
      <c r="L319" s="3"/>
      <c r="M319" s="3"/>
      <c r="N319" s="4"/>
      <c r="O319" s="3"/>
      <c r="P319" s="4"/>
      <c r="Q319" s="4"/>
    </row>
    <row r="320" spans="2:17" ht="15.75">
      <c r="B320" s="5"/>
      <c r="C320" s="37"/>
      <c r="D320" s="5"/>
      <c r="E320" s="5"/>
      <c r="F320" s="5"/>
      <c r="G320" s="5"/>
      <c r="H320" s="5"/>
      <c r="I320" s="5"/>
      <c r="J320" s="3"/>
      <c r="K320" s="3"/>
      <c r="L320" s="3"/>
      <c r="M320" s="3"/>
      <c r="N320" s="4"/>
      <c r="O320" s="3"/>
      <c r="P320" s="4"/>
      <c r="Q320" s="4"/>
    </row>
    <row r="321" spans="2:17" ht="15.75">
      <c r="B321" s="5"/>
      <c r="C321" s="37"/>
      <c r="D321" s="5"/>
      <c r="E321" s="5"/>
      <c r="F321" s="5"/>
      <c r="G321" s="5"/>
      <c r="H321" s="5"/>
      <c r="I321" s="5"/>
      <c r="J321" s="3"/>
      <c r="K321" s="3"/>
      <c r="L321" s="3"/>
      <c r="M321" s="3"/>
      <c r="N321" s="4"/>
      <c r="O321" s="3"/>
      <c r="P321" s="4"/>
      <c r="Q321" s="4"/>
    </row>
    <row r="322" spans="2:17" ht="15.75">
      <c r="B322" s="5"/>
      <c r="C322" s="37"/>
      <c r="D322" s="5"/>
      <c r="E322" s="5"/>
      <c r="F322" s="5"/>
      <c r="G322" s="5"/>
      <c r="H322" s="5"/>
      <c r="I322" s="5"/>
      <c r="J322" s="3"/>
      <c r="K322" s="3"/>
      <c r="L322" s="3"/>
      <c r="M322" s="3"/>
      <c r="N322" s="4"/>
      <c r="O322" s="3"/>
      <c r="P322" s="4"/>
      <c r="Q322" s="4"/>
    </row>
    <row r="323" spans="2:17" ht="15.75">
      <c r="B323" s="5"/>
      <c r="C323" s="37"/>
      <c r="D323" s="5"/>
      <c r="E323" s="5"/>
      <c r="F323" s="5"/>
      <c r="G323" s="5"/>
      <c r="H323" s="5"/>
      <c r="I323" s="5"/>
      <c r="J323" s="3"/>
      <c r="K323" s="3"/>
      <c r="L323" s="3"/>
      <c r="M323" s="3"/>
      <c r="N323" s="4"/>
      <c r="O323" s="3"/>
      <c r="P323" s="4"/>
      <c r="Q323" s="4"/>
    </row>
    <row r="324" spans="2:17" ht="15.75">
      <c r="B324" s="5"/>
      <c r="C324" s="37"/>
      <c r="D324" s="5"/>
      <c r="E324" s="5"/>
      <c r="F324" s="5"/>
      <c r="G324" s="5"/>
      <c r="H324" s="5"/>
      <c r="I324" s="5"/>
      <c r="J324" s="3"/>
      <c r="K324" s="3"/>
      <c r="L324" s="3"/>
      <c r="M324" s="3"/>
      <c r="N324" s="4"/>
      <c r="O324" s="3"/>
      <c r="P324" s="4"/>
      <c r="Q324" s="4"/>
    </row>
    <row r="325" spans="2:17" ht="15.75">
      <c r="B325" s="5"/>
      <c r="C325" s="37"/>
      <c r="D325" s="5"/>
      <c r="E325" s="5"/>
      <c r="F325" s="5"/>
      <c r="G325" s="5"/>
      <c r="H325" s="5"/>
      <c r="I325" s="5"/>
      <c r="J325" s="3"/>
      <c r="K325" s="3"/>
      <c r="L325" s="3"/>
      <c r="M325" s="3"/>
      <c r="N325" s="4"/>
      <c r="O325" s="3"/>
      <c r="P325" s="4"/>
      <c r="Q325" s="4"/>
    </row>
    <row r="326" spans="2:17" ht="15.75">
      <c r="B326" s="5"/>
      <c r="C326" s="37"/>
      <c r="D326" s="5"/>
      <c r="E326" s="5"/>
      <c r="F326" s="5"/>
      <c r="G326" s="5"/>
      <c r="H326" s="5"/>
      <c r="I326" s="5"/>
      <c r="J326" s="3"/>
      <c r="K326" s="3"/>
      <c r="L326" s="3"/>
      <c r="M326" s="3"/>
      <c r="N326" s="4"/>
      <c r="O326" s="3"/>
      <c r="P326" s="4"/>
      <c r="Q326" s="4"/>
    </row>
    <row r="327" spans="2:17" ht="15.75">
      <c r="B327" s="5"/>
      <c r="C327" s="37"/>
      <c r="D327" s="5"/>
      <c r="E327" s="5"/>
      <c r="F327" s="5"/>
      <c r="G327" s="5"/>
      <c r="H327" s="5"/>
      <c r="I327" s="5"/>
      <c r="J327" s="3"/>
      <c r="K327" s="3"/>
      <c r="L327" s="3"/>
      <c r="M327" s="3"/>
      <c r="N327" s="4"/>
      <c r="O327" s="3"/>
      <c r="P327" s="4"/>
      <c r="Q327" s="4"/>
    </row>
    <row r="328" spans="2:17" ht="15.75">
      <c r="B328" s="5"/>
      <c r="C328" s="37"/>
      <c r="D328" s="5"/>
      <c r="E328" s="5"/>
      <c r="F328" s="5"/>
      <c r="G328" s="5"/>
      <c r="H328" s="5"/>
      <c r="I328" s="5"/>
      <c r="J328" s="3"/>
      <c r="K328" s="3"/>
      <c r="L328" s="3"/>
      <c r="M328" s="3"/>
      <c r="N328" s="4"/>
      <c r="O328" s="3"/>
      <c r="P328" s="4"/>
      <c r="Q328" s="4"/>
    </row>
    <row r="329" spans="2:17" ht="15.75">
      <c r="B329" s="5"/>
      <c r="C329" s="37"/>
      <c r="D329" s="5"/>
      <c r="E329" s="5"/>
      <c r="F329" s="5"/>
      <c r="G329" s="5"/>
      <c r="H329" s="5"/>
      <c r="I329" s="5"/>
      <c r="J329" s="3"/>
      <c r="K329" s="3"/>
      <c r="L329" s="3"/>
      <c r="M329" s="3"/>
      <c r="N329" s="4"/>
      <c r="O329" s="3"/>
      <c r="P329" s="4"/>
      <c r="Q329" s="4"/>
    </row>
    <row r="330" spans="2:17" ht="15.75">
      <c r="B330" s="5"/>
      <c r="C330" s="37"/>
      <c r="D330" s="5"/>
      <c r="E330" s="5"/>
      <c r="F330" s="5"/>
      <c r="G330" s="5"/>
      <c r="H330" s="5"/>
      <c r="I330" s="5"/>
      <c r="J330" s="3"/>
      <c r="K330" s="3"/>
      <c r="L330" s="3"/>
      <c r="M330" s="3"/>
      <c r="N330" s="4"/>
      <c r="O330" s="3"/>
      <c r="P330" s="4"/>
      <c r="Q330" s="4"/>
    </row>
    <row r="331" spans="2:17" ht="15.75">
      <c r="B331" s="5"/>
      <c r="C331" s="37"/>
      <c r="D331" s="5"/>
      <c r="E331" s="5"/>
      <c r="F331" s="5"/>
      <c r="G331" s="5"/>
      <c r="H331" s="5"/>
      <c r="I331" s="5"/>
      <c r="J331" s="3"/>
      <c r="K331" s="3"/>
      <c r="L331" s="3"/>
      <c r="M331" s="3"/>
      <c r="N331" s="4"/>
      <c r="O331" s="3"/>
      <c r="P331" s="4"/>
      <c r="Q331" s="4"/>
    </row>
    <row r="332" spans="2:17" ht="15.75">
      <c r="B332" s="5"/>
      <c r="C332" s="37"/>
      <c r="D332" s="5"/>
      <c r="E332" s="5"/>
      <c r="F332" s="5"/>
      <c r="G332" s="5"/>
      <c r="H332" s="5"/>
      <c r="I332" s="5"/>
      <c r="J332" s="3"/>
      <c r="K332" s="3"/>
      <c r="L332" s="3"/>
      <c r="M332" s="3"/>
      <c r="N332" s="4"/>
      <c r="O332" s="3"/>
      <c r="P332" s="4"/>
      <c r="Q332" s="4"/>
    </row>
    <row r="333" spans="2:17" ht="15.75">
      <c r="B333" s="5"/>
      <c r="C333" s="37"/>
      <c r="D333" s="5"/>
      <c r="E333" s="5"/>
      <c r="F333" s="5"/>
      <c r="G333" s="5"/>
      <c r="H333" s="5"/>
      <c r="I333" s="5"/>
      <c r="J333" s="3"/>
      <c r="K333" s="3"/>
      <c r="L333" s="3"/>
      <c r="M333" s="3"/>
      <c r="N333" s="4"/>
      <c r="O333" s="3"/>
      <c r="P333" s="4"/>
      <c r="Q333" s="4"/>
    </row>
    <row r="334" spans="2:17" ht="15.75">
      <c r="B334" s="5"/>
      <c r="C334" s="37"/>
      <c r="D334" s="5"/>
      <c r="E334" s="5"/>
      <c r="F334" s="5"/>
      <c r="G334" s="5"/>
      <c r="H334" s="5"/>
      <c r="I334" s="5"/>
      <c r="J334" s="3"/>
      <c r="K334" s="3"/>
      <c r="L334" s="3"/>
      <c r="M334" s="3"/>
      <c r="N334" s="4"/>
      <c r="O334" s="3"/>
      <c r="P334" s="4"/>
      <c r="Q334" s="4"/>
    </row>
    <row r="335" spans="2:17" ht="15.75">
      <c r="B335" s="5"/>
      <c r="C335" s="37"/>
      <c r="D335" s="5"/>
      <c r="E335" s="5"/>
      <c r="F335" s="5"/>
      <c r="G335" s="5"/>
      <c r="H335" s="5"/>
      <c r="I335" s="5"/>
      <c r="J335" s="3"/>
      <c r="K335" s="3"/>
      <c r="L335" s="3"/>
      <c r="M335" s="3"/>
      <c r="N335" s="4"/>
      <c r="O335" s="3"/>
      <c r="P335" s="4"/>
      <c r="Q335" s="4"/>
    </row>
    <row r="336" spans="2:17" ht="15.75">
      <c r="B336" s="5"/>
      <c r="C336" s="37"/>
      <c r="D336" s="5"/>
      <c r="E336" s="5"/>
      <c r="F336" s="5"/>
      <c r="G336" s="5"/>
      <c r="H336" s="5"/>
      <c r="I336" s="5"/>
      <c r="J336" s="3"/>
      <c r="K336" s="3"/>
      <c r="L336" s="3"/>
      <c r="M336" s="3"/>
      <c r="N336" s="4"/>
      <c r="O336" s="3"/>
      <c r="P336" s="4"/>
      <c r="Q336" s="4"/>
    </row>
    <row r="337" spans="2:17" ht="15.75">
      <c r="B337" s="5"/>
      <c r="C337" s="37"/>
      <c r="D337" s="5"/>
      <c r="E337" s="5"/>
      <c r="F337" s="5"/>
      <c r="G337" s="5"/>
      <c r="H337" s="5"/>
      <c r="I337" s="5"/>
      <c r="J337" s="3"/>
      <c r="K337" s="3"/>
      <c r="L337" s="3"/>
      <c r="M337" s="3"/>
      <c r="N337" s="4"/>
      <c r="O337" s="3"/>
      <c r="P337" s="4"/>
      <c r="Q337" s="4"/>
    </row>
    <row r="338" spans="2:17" ht="15.75">
      <c r="B338" s="5"/>
      <c r="C338" s="37"/>
      <c r="D338" s="5"/>
      <c r="E338" s="5"/>
      <c r="F338" s="5"/>
      <c r="G338" s="5"/>
      <c r="H338" s="5"/>
      <c r="I338" s="5"/>
      <c r="J338" s="3"/>
      <c r="K338" s="3"/>
      <c r="L338" s="3"/>
      <c r="M338" s="3"/>
      <c r="N338" s="4"/>
      <c r="O338" s="3"/>
      <c r="P338" s="4"/>
      <c r="Q338" s="4"/>
    </row>
    <row r="339" spans="2:17" ht="15.75">
      <c r="B339" s="5"/>
      <c r="C339" s="37"/>
      <c r="D339" s="5"/>
      <c r="E339" s="5"/>
      <c r="F339" s="5"/>
      <c r="G339" s="5"/>
      <c r="H339" s="5"/>
      <c r="I339" s="5"/>
      <c r="J339" s="3"/>
      <c r="K339" s="3"/>
      <c r="L339" s="3"/>
      <c r="M339" s="3"/>
      <c r="N339" s="4"/>
      <c r="O339" s="3"/>
      <c r="P339" s="4"/>
      <c r="Q339" s="4"/>
    </row>
    <row r="340" spans="2:17" ht="15.75">
      <c r="B340" s="5"/>
      <c r="C340" s="37"/>
      <c r="D340" s="5"/>
      <c r="E340" s="5"/>
      <c r="F340" s="5"/>
      <c r="G340" s="5"/>
      <c r="H340" s="5"/>
      <c r="I340" s="5"/>
      <c r="J340" s="3"/>
      <c r="K340" s="3"/>
      <c r="L340" s="3"/>
      <c r="M340" s="3"/>
      <c r="N340" s="4"/>
      <c r="O340" s="3"/>
      <c r="P340" s="4"/>
      <c r="Q340" s="4"/>
    </row>
    <row r="341" spans="2:17" ht="15.75">
      <c r="B341" s="5"/>
      <c r="C341" s="37"/>
      <c r="D341" s="5"/>
      <c r="E341" s="5"/>
      <c r="F341" s="5"/>
      <c r="G341" s="5"/>
      <c r="H341" s="5"/>
      <c r="I341" s="5"/>
      <c r="J341" s="3"/>
      <c r="K341" s="3"/>
      <c r="L341" s="3"/>
      <c r="M341" s="3"/>
      <c r="N341" s="4"/>
      <c r="O341" s="3"/>
      <c r="P341" s="4"/>
      <c r="Q341" s="4"/>
    </row>
    <row r="342" spans="2:17" ht="15.75">
      <c r="B342" s="5"/>
      <c r="C342" s="37"/>
      <c r="D342" s="5"/>
      <c r="E342" s="5"/>
      <c r="F342" s="5"/>
      <c r="G342" s="5"/>
      <c r="H342" s="5"/>
      <c r="I342" s="5"/>
      <c r="J342" s="3"/>
      <c r="K342" s="3"/>
      <c r="L342" s="3"/>
      <c r="M342" s="3"/>
      <c r="N342" s="4"/>
      <c r="O342" s="3"/>
      <c r="P342" s="4"/>
      <c r="Q342" s="4"/>
    </row>
    <row r="343" spans="2:17" ht="15.75">
      <c r="B343" s="5"/>
      <c r="C343" s="37"/>
      <c r="D343" s="5"/>
      <c r="E343" s="5"/>
      <c r="F343" s="5"/>
      <c r="G343" s="5"/>
      <c r="H343" s="5"/>
      <c r="I343" s="5"/>
      <c r="J343" s="3"/>
      <c r="K343" s="3"/>
      <c r="L343" s="3"/>
      <c r="M343" s="3"/>
      <c r="N343" s="4"/>
      <c r="O343" s="3"/>
      <c r="P343" s="4"/>
      <c r="Q343" s="4"/>
    </row>
    <row r="344" spans="2:17" ht="15.75">
      <c r="B344" s="5"/>
      <c r="C344" s="37"/>
      <c r="D344" s="5"/>
      <c r="E344" s="5"/>
      <c r="F344" s="5"/>
      <c r="G344" s="5"/>
      <c r="H344" s="5"/>
      <c r="I344" s="5"/>
      <c r="J344" s="3"/>
      <c r="K344" s="3"/>
      <c r="L344" s="3"/>
      <c r="M344" s="3"/>
      <c r="N344" s="4"/>
      <c r="O344" s="3"/>
      <c r="P344" s="4"/>
      <c r="Q344" s="4"/>
    </row>
    <row r="345" spans="2:17" ht="15.75">
      <c r="B345" s="5"/>
      <c r="C345" s="37"/>
      <c r="D345" s="5"/>
      <c r="E345" s="5"/>
      <c r="F345" s="5"/>
      <c r="G345" s="5"/>
      <c r="H345" s="5"/>
      <c r="I345" s="5"/>
      <c r="J345" s="3"/>
      <c r="K345" s="3"/>
      <c r="L345" s="3"/>
      <c r="M345" s="3"/>
      <c r="N345" s="4"/>
      <c r="O345" s="3"/>
      <c r="P345" s="4"/>
      <c r="Q345" s="4"/>
    </row>
    <row r="346" spans="2:17" ht="15.75">
      <c r="B346" s="5"/>
      <c r="C346" s="37"/>
      <c r="D346" s="5"/>
      <c r="E346" s="5"/>
      <c r="F346" s="5"/>
      <c r="G346" s="5"/>
      <c r="H346" s="5"/>
      <c r="I346" s="5"/>
      <c r="J346" s="3"/>
      <c r="K346" s="3"/>
      <c r="L346" s="3"/>
      <c r="M346" s="3"/>
      <c r="N346" s="4"/>
      <c r="O346" s="3"/>
      <c r="P346" s="4"/>
      <c r="Q346" s="4"/>
    </row>
    <row r="347" spans="2:17" ht="15.75">
      <c r="B347" s="5"/>
      <c r="C347" s="37"/>
      <c r="D347" s="5"/>
      <c r="E347" s="5"/>
      <c r="F347" s="5"/>
      <c r="G347" s="5"/>
      <c r="H347" s="5"/>
      <c r="I347" s="5"/>
      <c r="J347" s="3"/>
      <c r="K347" s="3"/>
      <c r="L347" s="3"/>
      <c r="M347" s="3"/>
      <c r="N347" s="4"/>
      <c r="O347" s="3"/>
      <c r="P347" s="4"/>
      <c r="Q347" s="4"/>
    </row>
    <row r="348" spans="2:17" ht="15.75">
      <c r="B348" s="5"/>
      <c r="C348" s="37"/>
      <c r="D348" s="5"/>
      <c r="E348" s="5"/>
      <c r="F348" s="5"/>
      <c r="G348" s="5"/>
      <c r="H348" s="5"/>
      <c r="I348" s="5"/>
      <c r="J348" s="3"/>
      <c r="K348" s="3"/>
      <c r="L348" s="3"/>
      <c r="M348" s="3"/>
      <c r="N348" s="4"/>
      <c r="O348" s="3"/>
      <c r="P348" s="4"/>
      <c r="Q348" s="4"/>
    </row>
    <row r="349" spans="2:17" ht="15.75">
      <c r="B349" s="5"/>
      <c r="C349" s="37"/>
      <c r="D349" s="5"/>
      <c r="E349" s="5"/>
      <c r="F349" s="5"/>
      <c r="G349" s="5"/>
      <c r="H349" s="5"/>
      <c r="I349" s="5"/>
      <c r="J349" s="3"/>
      <c r="K349" s="3"/>
      <c r="L349" s="3"/>
      <c r="M349" s="3"/>
      <c r="N349" s="4"/>
      <c r="O349" s="3"/>
      <c r="P349" s="4"/>
      <c r="Q349" s="4"/>
    </row>
    <row r="350" spans="2:17" ht="15.75">
      <c r="B350" s="5"/>
      <c r="C350" s="37"/>
      <c r="D350" s="5"/>
      <c r="E350" s="5"/>
      <c r="F350" s="5"/>
      <c r="G350" s="5"/>
      <c r="H350" s="5"/>
      <c r="I350" s="5"/>
      <c r="J350" s="3"/>
      <c r="K350" s="3"/>
      <c r="L350" s="3"/>
      <c r="M350" s="3"/>
      <c r="N350" s="4"/>
      <c r="O350" s="3"/>
      <c r="P350" s="4"/>
      <c r="Q350" s="4"/>
    </row>
    <row r="351" spans="2:17" ht="15.75">
      <c r="B351" s="5"/>
      <c r="C351" s="37"/>
      <c r="D351" s="5"/>
      <c r="E351" s="5"/>
      <c r="F351" s="5"/>
      <c r="G351" s="5"/>
      <c r="H351" s="5"/>
      <c r="I351" s="5"/>
      <c r="J351" s="3"/>
      <c r="K351" s="3"/>
      <c r="L351" s="3"/>
      <c r="M351" s="3"/>
      <c r="N351" s="4"/>
      <c r="O351" s="3"/>
      <c r="P351" s="4"/>
      <c r="Q351" s="4"/>
    </row>
    <row r="352" spans="2:17" ht="15.75">
      <c r="B352" s="5"/>
      <c r="C352" s="37"/>
      <c r="D352" s="5"/>
      <c r="E352" s="5"/>
      <c r="F352" s="5"/>
      <c r="G352" s="5"/>
      <c r="H352" s="5"/>
      <c r="I352" s="5"/>
      <c r="J352" s="3"/>
      <c r="K352" s="3"/>
      <c r="L352" s="3"/>
      <c r="M352" s="3"/>
      <c r="N352" s="4"/>
      <c r="O352" s="3"/>
      <c r="P352" s="4"/>
      <c r="Q352" s="4"/>
    </row>
    <row r="353" spans="2:17" ht="15.75">
      <c r="B353" s="5"/>
      <c r="C353" s="37"/>
      <c r="D353" s="5"/>
      <c r="E353" s="5"/>
      <c r="F353" s="5"/>
      <c r="G353" s="5"/>
      <c r="H353" s="5"/>
      <c r="I353" s="5"/>
      <c r="J353" s="3"/>
      <c r="K353" s="3"/>
      <c r="L353" s="3"/>
      <c r="M353" s="3"/>
      <c r="N353" s="4"/>
      <c r="O353" s="3"/>
      <c r="P353" s="4"/>
      <c r="Q353" s="4"/>
    </row>
    <row r="354" spans="2:17" ht="15.75">
      <c r="B354" s="5"/>
      <c r="C354" s="37"/>
      <c r="D354" s="5"/>
      <c r="E354" s="5"/>
      <c r="F354" s="5"/>
      <c r="G354" s="5"/>
      <c r="H354" s="5"/>
      <c r="I354" s="5"/>
      <c r="J354" s="3"/>
      <c r="K354" s="3"/>
      <c r="L354" s="3"/>
      <c r="M354" s="3"/>
      <c r="N354" s="4"/>
      <c r="O354" s="3"/>
      <c r="P354" s="4"/>
      <c r="Q354" s="4"/>
    </row>
    <row r="355" spans="2:17" ht="15.75">
      <c r="B355" s="5"/>
      <c r="C355" s="37"/>
      <c r="D355" s="5"/>
      <c r="E355" s="5"/>
      <c r="F355" s="5"/>
      <c r="G355" s="5"/>
      <c r="H355" s="5"/>
      <c r="I355" s="5"/>
      <c r="J355" s="3"/>
      <c r="K355" s="3"/>
      <c r="L355" s="3"/>
      <c r="M355" s="3"/>
      <c r="N355" s="4"/>
      <c r="O355" s="3"/>
      <c r="P355" s="4"/>
      <c r="Q355" s="4"/>
    </row>
    <row r="356" spans="2:17" ht="15.75">
      <c r="B356" s="5"/>
      <c r="C356" s="37"/>
      <c r="D356" s="5"/>
      <c r="E356" s="5"/>
      <c r="F356" s="5"/>
      <c r="G356" s="5"/>
      <c r="H356" s="5"/>
      <c r="I356" s="5"/>
      <c r="J356" s="3"/>
      <c r="K356" s="3"/>
      <c r="L356" s="3"/>
      <c r="M356" s="3"/>
      <c r="N356" s="4"/>
      <c r="O356" s="3"/>
      <c r="P356" s="4"/>
      <c r="Q356" s="4"/>
    </row>
    <row r="357" spans="2:17" ht="15.75">
      <c r="B357" s="5"/>
      <c r="C357" s="37"/>
      <c r="D357" s="5"/>
      <c r="E357" s="5"/>
      <c r="F357" s="5"/>
      <c r="G357" s="5"/>
      <c r="H357" s="5"/>
      <c r="I357" s="5"/>
      <c r="J357" s="3"/>
      <c r="K357" s="3"/>
      <c r="L357" s="3"/>
      <c r="M357" s="3"/>
      <c r="N357" s="4"/>
      <c r="O357" s="3"/>
      <c r="P357" s="4"/>
      <c r="Q357" s="4"/>
    </row>
    <row r="358" spans="2:17" ht="15.75">
      <c r="B358" s="5"/>
      <c r="C358" s="37"/>
      <c r="D358" s="5"/>
      <c r="E358" s="5"/>
      <c r="F358" s="5"/>
      <c r="G358" s="5"/>
      <c r="H358" s="5"/>
      <c r="I358" s="5"/>
      <c r="J358" s="3"/>
      <c r="K358" s="3"/>
      <c r="L358" s="3"/>
      <c r="M358" s="3"/>
      <c r="N358" s="4"/>
      <c r="O358" s="3"/>
      <c r="P358" s="4"/>
      <c r="Q358" s="4"/>
    </row>
    <row r="359" spans="2:17" ht="15.75">
      <c r="B359" s="5"/>
      <c r="C359" s="37"/>
      <c r="D359" s="5"/>
      <c r="E359" s="5"/>
      <c r="F359" s="5"/>
      <c r="G359" s="5"/>
      <c r="H359" s="5"/>
      <c r="I359" s="5"/>
      <c r="J359" s="3"/>
      <c r="K359" s="3"/>
      <c r="L359" s="3"/>
      <c r="M359" s="3"/>
      <c r="N359" s="4"/>
      <c r="O359" s="3"/>
      <c r="P359" s="4"/>
      <c r="Q359" s="4"/>
    </row>
    <row r="360" spans="2:17" ht="15.75">
      <c r="B360" s="5"/>
      <c r="C360" s="37"/>
      <c r="D360" s="5"/>
      <c r="E360" s="5"/>
      <c r="F360" s="5"/>
      <c r="G360" s="5"/>
      <c r="H360" s="5"/>
      <c r="I360" s="5"/>
      <c r="J360" s="3"/>
      <c r="K360" s="3"/>
      <c r="L360" s="3"/>
      <c r="M360" s="3"/>
      <c r="N360" s="4"/>
      <c r="O360" s="3"/>
      <c r="P360" s="4"/>
      <c r="Q360" s="4"/>
    </row>
    <row r="361" spans="2:17" ht="15.75">
      <c r="B361" s="5"/>
      <c r="C361" s="37"/>
      <c r="D361" s="5"/>
      <c r="E361" s="5"/>
      <c r="F361" s="5"/>
      <c r="G361" s="5"/>
      <c r="H361" s="5"/>
      <c r="I361" s="5"/>
      <c r="J361" s="3"/>
      <c r="K361" s="3"/>
      <c r="L361" s="3"/>
      <c r="M361" s="3"/>
      <c r="N361" s="4"/>
      <c r="O361" s="3"/>
      <c r="P361" s="4"/>
      <c r="Q361" s="4"/>
    </row>
    <row r="362" spans="2:17" ht="15.75">
      <c r="B362" s="5"/>
      <c r="C362" s="37"/>
      <c r="D362" s="5"/>
      <c r="E362" s="5"/>
      <c r="F362" s="5"/>
      <c r="G362" s="5"/>
      <c r="H362" s="5"/>
      <c r="I362" s="5"/>
      <c r="J362" s="3"/>
      <c r="K362" s="3"/>
      <c r="L362" s="3"/>
      <c r="M362" s="3"/>
      <c r="N362" s="4"/>
      <c r="O362" s="3"/>
      <c r="P362" s="4"/>
      <c r="Q362" s="4"/>
    </row>
    <row r="363" spans="2:17" ht="15.75">
      <c r="B363" s="5"/>
      <c r="C363" s="37"/>
      <c r="D363" s="5"/>
      <c r="E363" s="5"/>
      <c r="F363" s="5"/>
      <c r="G363" s="5"/>
      <c r="H363" s="5"/>
      <c r="I363" s="5"/>
      <c r="J363" s="3"/>
      <c r="K363" s="3"/>
      <c r="L363" s="3"/>
      <c r="M363" s="3"/>
      <c r="N363" s="4"/>
      <c r="O363" s="3"/>
      <c r="P363" s="4"/>
      <c r="Q363" s="4"/>
    </row>
    <row r="364" spans="2:17" ht="15.75">
      <c r="B364" s="5"/>
      <c r="C364" s="37"/>
      <c r="D364" s="5"/>
      <c r="E364" s="5"/>
      <c r="F364" s="5"/>
      <c r="G364" s="5"/>
      <c r="H364" s="5"/>
      <c r="I364" s="5"/>
      <c r="J364" s="3"/>
      <c r="K364" s="3"/>
      <c r="L364" s="3"/>
      <c r="M364" s="3"/>
      <c r="N364" s="4"/>
      <c r="O364" s="3"/>
      <c r="P364" s="4"/>
      <c r="Q364" s="4"/>
    </row>
    <row r="365" spans="2:17" ht="15.75">
      <c r="B365" s="5"/>
      <c r="C365" s="37"/>
      <c r="D365" s="5"/>
      <c r="E365" s="5"/>
      <c r="F365" s="5"/>
      <c r="G365" s="5"/>
      <c r="H365" s="5"/>
      <c r="I365" s="5"/>
      <c r="J365" s="3"/>
      <c r="K365" s="3"/>
      <c r="L365" s="3"/>
      <c r="M365" s="3"/>
      <c r="N365" s="4"/>
      <c r="O365" s="3"/>
      <c r="P365" s="4"/>
      <c r="Q365" s="4"/>
    </row>
    <row r="366" spans="2:17" ht="15.75">
      <c r="B366" s="5"/>
      <c r="C366" s="37"/>
      <c r="D366" s="5"/>
      <c r="E366" s="5"/>
      <c r="F366" s="5"/>
      <c r="G366" s="5"/>
      <c r="H366" s="5"/>
      <c r="I366" s="5"/>
      <c r="J366" s="3"/>
      <c r="K366" s="3"/>
      <c r="L366" s="3"/>
      <c r="M366" s="3"/>
      <c r="N366" s="4"/>
      <c r="O366" s="3"/>
      <c r="P366" s="4"/>
      <c r="Q366" s="4"/>
    </row>
    <row r="367" spans="2:17" ht="15.75">
      <c r="B367" s="5"/>
      <c r="C367" s="37"/>
      <c r="D367" s="5"/>
      <c r="E367" s="5"/>
      <c r="F367" s="5"/>
      <c r="G367" s="5"/>
      <c r="H367" s="5"/>
      <c r="I367" s="5"/>
      <c r="J367" s="3"/>
      <c r="K367" s="3"/>
      <c r="L367" s="3"/>
      <c r="M367" s="3"/>
      <c r="N367" s="4"/>
      <c r="O367" s="3"/>
      <c r="P367" s="4"/>
      <c r="Q367" s="4"/>
    </row>
    <row r="368" spans="2:17" ht="15.75">
      <c r="B368" s="5"/>
      <c r="C368" s="37"/>
      <c r="D368" s="5"/>
      <c r="E368" s="5"/>
      <c r="F368" s="5"/>
      <c r="G368" s="5"/>
      <c r="H368" s="5"/>
      <c r="I368" s="5"/>
      <c r="J368" s="3"/>
      <c r="K368" s="3"/>
      <c r="L368" s="3"/>
      <c r="M368" s="3"/>
      <c r="N368" s="4"/>
      <c r="O368" s="3"/>
      <c r="P368" s="4"/>
      <c r="Q368" s="4"/>
    </row>
    <row r="369" spans="2:17" ht="15.75">
      <c r="B369" s="5"/>
      <c r="C369" s="37"/>
      <c r="D369" s="5"/>
      <c r="E369" s="5"/>
      <c r="F369" s="5"/>
      <c r="G369" s="5"/>
      <c r="H369" s="5"/>
      <c r="I369" s="5"/>
      <c r="J369" s="3"/>
      <c r="K369" s="3"/>
      <c r="L369" s="3"/>
      <c r="M369" s="3"/>
      <c r="N369" s="4"/>
      <c r="O369" s="3"/>
      <c r="P369" s="4"/>
      <c r="Q369" s="4"/>
    </row>
    <row r="370" spans="2:17" ht="15.75">
      <c r="B370" s="5"/>
      <c r="C370" s="37"/>
      <c r="D370" s="5"/>
      <c r="E370" s="5"/>
      <c r="F370" s="5"/>
      <c r="G370" s="5"/>
      <c r="H370" s="5"/>
      <c r="I370" s="5"/>
      <c r="J370" s="3"/>
      <c r="K370" s="3"/>
      <c r="L370" s="3"/>
      <c r="M370" s="3"/>
      <c r="N370" s="4"/>
      <c r="O370" s="3"/>
      <c r="P370" s="4"/>
      <c r="Q370" s="4"/>
    </row>
    <row r="371" spans="2:17" ht="15.75">
      <c r="B371" s="5"/>
      <c r="C371" s="37"/>
      <c r="D371" s="5"/>
      <c r="E371" s="5"/>
      <c r="F371" s="5"/>
      <c r="G371" s="5"/>
      <c r="H371" s="5"/>
      <c r="I371" s="5"/>
      <c r="J371" s="3"/>
      <c r="K371" s="3"/>
      <c r="L371" s="3"/>
      <c r="M371" s="3"/>
      <c r="N371" s="4"/>
      <c r="O371" s="3"/>
      <c r="P371" s="4"/>
      <c r="Q371" s="4"/>
    </row>
    <row r="372" spans="2:17" ht="15.75">
      <c r="B372" s="5"/>
      <c r="C372" s="37"/>
      <c r="D372" s="5"/>
      <c r="E372" s="5"/>
      <c r="F372" s="5"/>
      <c r="G372" s="5"/>
      <c r="H372" s="5"/>
      <c r="I372" s="5"/>
      <c r="J372" s="3"/>
      <c r="K372" s="3"/>
      <c r="L372" s="3"/>
      <c r="M372" s="3"/>
      <c r="N372" s="4"/>
      <c r="O372" s="3"/>
      <c r="P372" s="4"/>
      <c r="Q372" s="4"/>
    </row>
    <row r="373" spans="2:17" ht="15.75">
      <c r="B373" s="5"/>
      <c r="C373" s="37"/>
      <c r="D373" s="5"/>
      <c r="E373" s="5"/>
      <c r="F373" s="5"/>
      <c r="G373" s="5"/>
      <c r="H373" s="5"/>
      <c r="I373" s="5"/>
      <c r="J373" s="3"/>
      <c r="K373" s="3"/>
      <c r="L373" s="3"/>
      <c r="M373" s="3"/>
      <c r="N373" s="4"/>
      <c r="O373" s="3"/>
      <c r="P373" s="4"/>
      <c r="Q373" s="4"/>
    </row>
    <row r="374" spans="2:17" ht="15.75">
      <c r="B374" s="5"/>
      <c r="C374" s="37"/>
      <c r="D374" s="5"/>
      <c r="E374" s="5"/>
      <c r="F374" s="5"/>
      <c r="G374" s="5"/>
      <c r="H374" s="5"/>
      <c r="I374" s="5"/>
      <c r="J374" s="3"/>
      <c r="K374" s="3"/>
      <c r="L374" s="3"/>
      <c r="M374" s="3"/>
      <c r="N374" s="4"/>
      <c r="O374" s="3"/>
      <c r="P374" s="4"/>
      <c r="Q374" s="4"/>
    </row>
    <row r="375" spans="2:17" ht="15.75">
      <c r="B375" s="5"/>
      <c r="C375" s="37"/>
      <c r="D375" s="5"/>
      <c r="E375" s="5"/>
      <c r="F375" s="5"/>
      <c r="G375" s="5"/>
      <c r="H375" s="5"/>
      <c r="I375" s="5"/>
      <c r="J375" s="3"/>
      <c r="K375" s="3"/>
      <c r="L375" s="3"/>
      <c r="M375" s="3"/>
      <c r="N375" s="4"/>
      <c r="O375" s="3"/>
      <c r="P375" s="4"/>
      <c r="Q375" s="4"/>
    </row>
    <row r="376" spans="2:17" ht="15.75">
      <c r="B376" s="5"/>
      <c r="C376" s="37"/>
      <c r="D376" s="5"/>
      <c r="E376" s="5"/>
      <c r="F376" s="5"/>
      <c r="G376" s="5"/>
      <c r="H376" s="5"/>
      <c r="I376" s="5"/>
      <c r="J376" s="3"/>
      <c r="K376" s="3"/>
      <c r="L376" s="3"/>
      <c r="M376" s="3"/>
      <c r="N376" s="4"/>
      <c r="O376" s="3"/>
      <c r="P376" s="4"/>
      <c r="Q376" s="4"/>
    </row>
    <row r="377" spans="2:17" ht="15.75">
      <c r="B377" s="5"/>
      <c r="C377" s="37"/>
      <c r="D377" s="5"/>
      <c r="E377" s="5"/>
      <c r="F377" s="5"/>
      <c r="G377" s="5"/>
      <c r="H377" s="5"/>
      <c r="I377" s="5"/>
      <c r="J377" s="3"/>
      <c r="K377" s="3"/>
      <c r="L377" s="3"/>
      <c r="M377" s="3"/>
      <c r="N377" s="4"/>
      <c r="O377" s="3"/>
      <c r="P377" s="4"/>
      <c r="Q377" s="4"/>
    </row>
    <row r="378" spans="2:17" ht="15.75">
      <c r="B378" s="5"/>
      <c r="C378" s="37"/>
      <c r="D378" s="5"/>
      <c r="E378" s="5"/>
      <c r="F378" s="5"/>
      <c r="G378" s="5"/>
      <c r="H378" s="5"/>
      <c r="I378" s="5"/>
      <c r="J378" s="3"/>
      <c r="K378" s="3"/>
      <c r="L378" s="3"/>
      <c r="M378" s="3"/>
      <c r="N378" s="4"/>
      <c r="O378" s="3"/>
      <c r="P378" s="4"/>
      <c r="Q378" s="4"/>
    </row>
    <row r="379" spans="2:17" ht="15.75">
      <c r="B379" s="5"/>
      <c r="C379" s="37"/>
      <c r="D379" s="5"/>
      <c r="E379" s="5"/>
      <c r="F379" s="5"/>
      <c r="G379" s="5"/>
      <c r="H379" s="5"/>
      <c r="I379" s="5"/>
      <c r="J379" s="3"/>
      <c r="K379" s="3"/>
      <c r="L379" s="3"/>
      <c r="M379" s="3"/>
      <c r="N379" s="4"/>
      <c r="O379" s="3"/>
      <c r="P379" s="4"/>
      <c r="Q379" s="4"/>
    </row>
    <row r="380" spans="2:17" ht="15.75">
      <c r="B380" s="5"/>
      <c r="C380" s="37"/>
      <c r="D380" s="5"/>
      <c r="E380" s="5"/>
      <c r="F380" s="5"/>
      <c r="G380" s="5"/>
      <c r="H380" s="5"/>
      <c r="I380" s="5"/>
      <c r="J380" s="3"/>
      <c r="K380" s="3"/>
      <c r="L380" s="3"/>
      <c r="M380" s="3"/>
      <c r="N380" s="4"/>
      <c r="O380" s="3"/>
      <c r="P380" s="4"/>
      <c r="Q380" s="4"/>
    </row>
    <row r="381" spans="2:17" ht="15.75">
      <c r="B381" s="5"/>
      <c r="C381" s="37"/>
      <c r="D381" s="5"/>
      <c r="E381" s="5"/>
      <c r="F381" s="5"/>
      <c r="G381" s="5"/>
      <c r="H381" s="5"/>
      <c r="I381" s="5"/>
      <c r="J381" s="3"/>
      <c r="K381" s="3"/>
      <c r="L381" s="3"/>
      <c r="M381" s="3"/>
      <c r="N381" s="4"/>
      <c r="O381" s="3"/>
      <c r="P381" s="4"/>
      <c r="Q381" s="4"/>
    </row>
    <row r="382" spans="2:17" ht="15.75">
      <c r="B382" s="5"/>
      <c r="C382" s="37"/>
      <c r="D382" s="5"/>
      <c r="E382" s="5"/>
      <c r="F382" s="5"/>
      <c r="G382" s="5"/>
      <c r="H382" s="5"/>
      <c r="I382" s="5"/>
      <c r="J382" s="3"/>
      <c r="K382" s="3"/>
      <c r="L382" s="3"/>
      <c r="M382" s="3"/>
      <c r="N382" s="4"/>
      <c r="O382" s="3"/>
      <c r="P382" s="4"/>
      <c r="Q382" s="4"/>
    </row>
    <row r="383" spans="2:17" ht="15.75">
      <c r="B383" s="5"/>
      <c r="C383" s="37"/>
      <c r="D383" s="5"/>
      <c r="E383" s="5"/>
      <c r="F383" s="5"/>
      <c r="G383" s="5"/>
      <c r="H383" s="5"/>
      <c r="I383" s="5"/>
      <c r="J383" s="3"/>
      <c r="K383" s="3"/>
      <c r="L383" s="3"/>
      <c r="M383" s="3"/>
      <c r="N383" s="4"/>
      <c r="O383" s="3"/>
      <c r="P383" s="4"/>
      <c r="Q383" s="4"/>
    </row>
    <row r="384" spans="2:17" ht="15.75">
      <c r="B384" s="5"/>
      <c r="C384" s="37"/>
      <c r="D384" s="5"/>
      <c r="E384" s="5"/>
      <c r="F384" s="5"/>
      <c r="G384" s="5"/>
      <c r="H384" s="5"/>
      <c r="I384" s="5"/>
      <c r="J384" s="3"/>
      <c r="K384" s="3"/>
      <c r="L384" s="3"/>
      <c r="M384" s="3"/>
      <c r="N384" s="4"/>
      <c r="O384" s="3"/>
      <c r="P384" s="4"/>
      <c r="Q384" s="4"/>
    </row>
    <row r="385" spans="2:17" ht="15.75">
      <c r="B385" s="5"/>
      <c r="C385" s="37"/>
      <c r="D385" s="5"/>
      <c r="E385" s="5"/>
      <c r="F385" s="5"/>
      <c r="G385" s="5"/>
      <c r="H385" s="5"/>
      <c r="I385" s="5"/>
      <c r="J385" s="3"/>
      <c r="K385" s="3"/>
      <c r="L385" s="3"/>
      <c r="M385" s="3"/>
      <c r="N385" s="4"/>
      <c r="O385" s="3"/>
      <c r="P385" s="4"/>
      <c r="Q385" s="4"/>
    </row>
    <row r="386" spans="2:17" ht="15.75">
      <c r="B386" s="5"/>
      <c r="C386" s="37"/>
      <c r="D386" s="5"/>
      <c r="E386" s="5"/>
      <c r="F386" s="5"/>
      <c r="G386" s="5"/>
      <c r="H386" s="5"/>
      <c r="I386" s="5"/>
      <c r="J386" s="3"/>
      <c r="K386" s="3"/>
      <c r="L386" s="3"/>
      <c r="M386" s="3"/>
      <c r="N386" s="4"/>
      <c r="O386" s="3"/>
      <c r="P386" s="4"/>
      <c r="Q386" s="4"/>
    </row>
    <row r="387" spans="2:17" ht="15.75">
      <c r="B387" s="5"/>
      <c r="C387" s="37"/>
      <c r="D387" s="5"/>
      <c r="E387" s="5"/>
      <c r="F387" s="5"/>
      <c r="G387" s="5"/>
      <c r="H387" s="5"/>
      <c r="I387" s="5"/>
      <c r="J387" s="3"/>
      <c r="K387" s="3"/>
      <c r="L387" s="3"/>
      <c r="M387" s="3"/>
      <c r="N387" s="4"/>
      <c r="O387" s="3"/>
      <c r="P387" s="4"/>
      <c r="Q387" s="4"/>
    </row>
    <row r="388" spans="2:17" ht="15.75">
      <c r="B388" s="5"/>
      <c r="C388" s="37"/>
      <c r="D388" s="5"/>
      <c r="E388" s="5"/>
      <c r="F388" s="5"/>
      <c r="G388" s="5"/>
      <c r="H388" s="5"/>
      <c r="I388" s="5"/>
      <c r="J388" s="3"/>
      <c r="K388" s="3"/>
      <c r="L388" s="3"/>
      <c r="M388" s="3"/>
      <c r="N388" s="4"/>
      <c r="O388" s="3"/>
      <c r="P388" s="4"/>
      <c r="Q388" s="4"/>
    </row>
    <row r="389" spans="2:17" ht="15.75">
      <c r="B389" s="5"/>
      <c r="C389" s="37"/>
      <c r="D389" s="5"/>
      <c r="E389" s="5"/>
      <c r="F389" s="5"/>
      <c r="G389" s="5"/>
      <c r="H389" s="5"/>
      <c r="I389" s="5"/>
      <c r="J389" s="3"/>
      <c r="K389" s="3"/>
      <c r="L389" s="3"/>
      <c r="M389" s="3"/>
      <c r="N389" s="4"/>
      <c r="O389" s="3"/>
      <c r="P389" s="4"/>
      <c r="Q389" s="4"/>
    </row>
    <row r="390" spans="2:17" ht="15.75">
      <c r="B390" s="5"/>
      <c r="C390" s="37"/>
      <c r="D390" s="5"/>
      <c r="E390" s="5"/>
      <c r="F390" s="5"/>
      <c r="G390" s="5"/>
      <c r="H390" s="5"/>
      <c r="I390" s="5"/>
      <c r="J390" s="3"/>
      <c r="K390" s="3"/>
      <c r="L390" s="3"/>
      <c r="M390" s="3"/>
      <c r="N390" s="4"/>
      <c r="O390" s="3"/>
      <c r="P390" s="4"/>
      <c r="Q390" s="4"/>
    </row>
    <row r="391" spans="2:17" ht="15.75">
      <c r="B391" s="5"/>
      <c r="C391" s="37"/>
      <c r="D391" s="5"/>
      <c r="E391" s="5"/>
      <c r="F391" s="5"/>
      <c r="G391" s="5"/>
      <c r="H391" s="5"/>
      <c r="I391" s="5"/>
      <c r="J391" s="3"/>
      <c r="K391" s="3"/>
      <c r="L391" s="3"/>
      <c r="M391" s="3"/>
      <c r="N391" s="4"/>
      <c r="O391" s="3"/>
      <c r="P391" s="4"/>
      <c r="Q391" s="4"/>
    </row>
    <row r="392" spans="2:17" ht="15.75">
      <c r="B392" s="5"/>
      <c r="C392" s="37"/>
      <c r="D392" s="5"/>
      <c r="E392" s="5"/>
      <c r="F392" s="5"/>
      <c r="G392" s="5"/>
      <c r="H392" s="5"/>
      <c r="I392" s="5"/>
      <c r="J392" s="3"/>
      <c r="K392" s="3"/>
      <c r="L392" s="3"/>
      <c r="M392" s="3"/>
      <c r="N392" s="4"/>
      <c r="O392" s="3"/>
      <c r="P392" s="4"/>
      <c r="Q392" s="4"/>
    </row>
    <row r="393" spans="2:17" ht="15.75">
      <c r="B393" s="5"/>
      <c r="C393" s="37"/>
      <c r="D393" s="5"/>
      <c r="E393" s="5"/>
      <c r="F393" s="5"/>
      <c r="G393" s="5"/>
      <c r="H393" s="5"/>
      <c r="I393" s="5"/>
      <c r="J393" s="3"/>
      <c r="K393" s="3"/>
      <c r="L393" s="3"/>
      <c r="M393" s="3"/>
      <c r="N393" s="4"/>
      <c r="O393" s="3"/>
      <c r="P393" s="4"/>
      <c r="Q393" s="4"/>
    </row>
    <row r="394" spans="2:17" ht="15.75">
      <c r="B394" s="5"/>
      <c r="C394" s="37"/>
      <c r="D394" s="5"/>
      <c r="E394" s="5"/>
      <c r="F394" s="5"/>
      <c r="G394" s="5"/>
      <c r="H394" s="5"/>
      <c r="I394" s="5"/>
      <c r="J394" s="3"/>
      <c r="K394" s="3"/>
      <c r="L394" s="3"/>
      <c r="M394" s="3"/>
      <c r="N394" s="4"/>
      <c r="O394" s="3"/>
      <c r="P394" s="4"/>
      <c r="Q394" s="4"/>
    </row>
    <row r="395" spans="2:17" ht="15.75">
      <c r="B395" s="5"/>
      <c r="C395" s="37"/>
      <c r="D395" s="5"/>
      <c r="E395" s="5"/>
      <c r="F395" s="5"/>
      <c r="G395" s="5"/>
      <c r="H395" s="5"/>
      <c r="I395" s="5"/>
      <c r="J395" s="3"/>
      <c r="K395" s="3"/>
      <c r="L395" s="3"/>
      <c r="M395" s="3"/>
      <c r="N395" s="4"/>
      <c r="O395" s="3"/>
      <c r="P395" s="4"/>
      <c r="Q395" s="4"/>
    </row>
    <row r="396" spans="2:17" ht="15.75">
      <c r="B396" s="5"/>
      <c r="C396" s="37"/>
      <c r="D396" s="5"/>
      <c r="E396" s="5"/>
      <c r="F396" s="5"/>
      <c r="G396" s="5"/>
      <c r="H396" s="5"/>
      <c r="I396" s="5"/>
      <c r="J396" s="3"/>
      <c r="K396" s="3"/>
      <c r="L396" s="3"/>
      <c r="M396" s="3"/>
      <c r="N396" s="4"/>
      <c r="O396" s="3"/>
      <c r="P396" s="4"/>
      <c r="Q396" s="4"/>
    </row>
    <row r="397" spans="2:17" ht="15.75">
      <c r="B397" s="5"/>
      <c r="C397" s="37"/>
      <c r="D397" s="5"/>
      <c r="E397" s="5"/>
      <c r="F397" s="5"/>
      <c r="G397" s="5"/>
      <c r="H397" s="5"/>
      <c r="I397" s="5"/>
      <c r="J397" s="3"/>
      <c r="K397" s="3"/>
      <c r="L397" s="3"/>
      <c r="M397" s="3"/>
      <c r="N397" s="4"/>
      <c r="O397" s="3"/>
      <c r="P397" s="4"/>
      <c r="Q397" s="4"/>
    </row>
    <row r="398" spans="2:17" ht="15.75">
      <c r="B398" s="5"/>
      <c r="C398" s="37"/>
      <c r="D398" s="5"/>
      <c r="E398" s="5"/>
      <c r="F398" s="5"/>
      <c r="G398" s="5"/>
      <c r="H398" s="5"/>
      <c r="I398" s="5"/>
      <c r="J398" s="3"/>
      <c r="K398" s="3"/>
      <c r="L398" s="3"/>
      <c r="M398" s="3"/>
      <c r="N398" s="4"/>
      <c r="O398" s="3"/>
      <c r="P398" s="4"/>
      <c r="Q398" s="4"/>
    </row>
    <row r="399" spans="2:17" ht="15.75">
      <c r="B399" s="5"/>
      <c r="C399" s="37"/>
      <c r="D399" s="5"/>
      <c r="E399" s="5"/>
      <c r="F399" s="5"/>
      <c r="G399" s="5"/>
      <c r="H399" s="5"/>
      <c r="I399" s="5"/>
      <c r="J399" s="3"/>
      <c r="K399" s="3"/>
      <c r="L399" s="3"/>
      <c r="M399" s="3"/>
      <c r="N399" s="4"/>
      <c r="O399" s="3"/>
      <c r="P399" s="4"/>
      <c r="Q399" s="4"/>
    </row>
    <row r="400" spans="2:17" ht="15.75">
      <c r="B400" s="5"/>
      <c r="C400" s="37"/>
      <c r="D400" s="5"/>
      <c r="E400" s="5"/>
      <c r="F400" s="5"/>
      <c r="G400" s="5"/>
      <c r="H400" s="5"/>
      <c r="I400" s="5"/>
      <c r="J400" s="3"/>
      <c r="K400" s="3"/>
      <c r="L400" s="3"/>
      <c r="M400" s="3"/>
      <c r="N400" s="4"/>
      <c r="O400" s="3"/>
      <c r="P400" s="4"/>
      <c r="Q400" s="4"/>
    </row>
    <row r="401" spans="2:17" ht="15.75">
      <c r="B401" s="5"/>
      <c r="C401" s="37"/>
      <c r="D401" s="5"/>
      <c r="E401" s="5"/>
      <c r="F401" s="5"/>
      <c r="G401" s="5"/>
      <c r="H401" s="5"/>
      <c r="I401" s="5"/>
      <c r="J401" s="3"/>
      <c r="K401" s="3"/>
      <c r="L401" s="3"/>
      <c r="M401" s="3"/>
      <c r="N401" s="4"/>
      <c r="O401" s="3"/>
      <c r="P401" s="4"/>
      <c r="Q401" s="4"/>
    </row>
    <row r="402" spans="2:17" ht="15.75">
      <c r="B402" s="5"/>
      <c r="C402" s="37"/>
      <c r="D402" s="5"/>
      <c r="E402" s="5"/>
      <c r="F402" s="5"/>
      <c r="G402" s="5"/>
      <c r="H402" s="5"/>
      <c r="I402" s="5"/>
      <c r="J402" s="3"/>
      <c r="K402" s="3"/>
      <c r="L402" s="3"/>
      <c r="M402" s="3"/>
      <c r="N402" s="4"/>
      <c r="O402" s="3"/>
      <c r="P402" s="4"/>
      <c r="Q402" s="4"/>
    </row>
    <row r="403" spans="2:17" ht="15.75">
      <c r="B403" s="5"/>
      <c r="C403" s="37"/>
      <c r="D403" s="5"/>
      <c r="E403" s="5"/>
      <c r="F403" s="5"/>
      <c r="G403" s="5"/>
      <c r="H403" s="5"/>
      <c r="I403" s="5"/>
      <c r="J403" s="3"/>
      <c r="K403" s="3"/>
      <c r="L403" s="3"/>
      <c r="M403" s="3"/>
      <c r="N403" s="4"/>
      <c r="O403" s="3"/>
      <c r="P403" s="4"/>
      <c r="Q403" s="4"/>
    </row>
    <row r="404" spans="2:17" ht="15.75">
      <c r="B404" s="5"/>
      <c r="C404" s="37"/>
      <c r="D404" s="5"/>
      <c r="E404" s="5"/>
      <c r="F404" s="5"/>
      <c r="G404" s="5"/>
      <c r="H404" s="5"/>
      <c r="I404" s="5"/>
      <c r="J404" s="3"/>
      <c r="K404" s="3"/>
      <c r="L404" s="3"/>
      <c r="M404" s="3"/>
      <c r="N404" s="4"/>
      <c r="O404" s="3"/>
      <c r="P404" s="4"/>
      <c r="Q404" s="4"/>
    </row>
    <row r="405" spans="2:17" ht="15.75">
      <c r="B405" s="5"/>
      <c r="C405" s="37"/>
      <c r="D405" s="5"/>
      <c r="E405" s="5"/>
      <c r="F405" s="5"/>
      <c r="G405" s="5"/>
      <c r="H405" s="5"/>
      <c r="I405" s="5"/>
      <c r="J405" s="3"/>
      <c r="K405" s="3"/>
      <c r="L405" s="3"/>
      <c r="M405" s="3"/>
      <c r="N405" s="4"/>
      <c r="O405" s="3"/>
      <c r="P405" s="4"/>
      <c r="Q405" s="4"/>
    </row>
    <row r="406" spans="2:17" ht="15.75">
      <c r="B406" s="5"/>
      <c r="C406" s="37"/>
      <c r="D406" s="5"/>
      <c r="E406" s="5"/>
      <c r="F406" s="5"/>
      <c r="G406" s="5"/>
      <c r="H406" s="5"/>
      <c r="I406" s="5"/>
      <c r="J406" s="3"/>
      <c r="K406" s="3"/>
      <c r="L406" s="3"/>
      <c r="M406" s="3"/>
      <c r="N406" s="4"/>
      <c r="O406" s="3"/>
      <c r="P406" s="4"/>
      <c r="Q406" s="4"/>
    </row>
    <row r="407" spans="2:17" ht="15.75">
      <c r="B407" s="5"/>
      <c r="C407" s="37"/>
      <c r="D407" s="5"/>
      <c r="E407" s="5"/>
      <c r="F407" s="5"/>
      <c r="G407" s="5"/>
      <c r="H407" s="5"/>
      <c r="I407" s="5"/>
      <c r="J407" s="3"/>
      <c r="K407" s="3"/>
      <c r="L407" s="3"/>
      <c r="M407" s="3"/>
      <c r="N407" s="4"/>
      <c r="O407" s="3"/>
      <c r="P407" s="4"/>
      <c r="Q407" s="4"/>
    </row>
    <row r="408" spans="2:17" ht="15.75">
      <c r="B408" s="5"/>
      <c r="C408" s="37"/>
      <c r="D408" s="5"/>
      <c r="E408" s="5"/>
      <c r="F408" s="5"/>
      <c r="G408" s="5"/>
      <c r="H408" s="5"/>
      <c r="I408" s="5"/>
      <c r="J408" s="3"/>
      <c r="K408" s="3"/>
      <c r="L408" s="3"/>
      <c r="M408" s="3"/>
      <c r="N408" s="4"/>
      <c r="O408" s="3"/>
      <c r="P408" s="4"/>
      <c r="Q408" s="4"/>
    </row>
    <row r="409" spans="2:17" ht="15.75">
      <c r="B409" s="5"/>
      <c r="C409" s="37"/>
      <c r="D409" s="5"/>
      <c r="E409" s="5"/>
      <c r="F409" s="5"/>
      <c r="G409" s="5"/>
      <c r="H409" s="5"/>
      <c r="I409" s="5"/>
      <c r="J409" s="3"/>
      <c r="K409" s="3"/>
      <c r="L409" s="3"/>
      <c r="M409" s="3"/>
      <c r="N409" s="4"/>
      <c r="O409" s="3"/>
      <c r="P409" s="4"/>
      <c r="Q409" s="4"/>
    </row>
    <row r="410" spans="2:17" ht="15.75">
      <c r="B410" s="5"/>
      <c r="C410" s="37"/>
      <c r="D410" s="5"/>
      <c r="E410" s="5"/>
      <c r="F410" s="5"/>
      <c r="G410" s="5"/>
      <c r="H410" s="5"/>
      <c r="I410" s="5"/>
      <c r="J410" s="3"/>
      <c r="K410" s="3"/>
      <c r="L410" s="3"/>
      <c r="M410" s="3"/>
      <c r="N410" s="4"/>
      <c r="O410" s="3"/>
      <c r="P410" s="4"/>
      <c r="Q410" s="4"/>
    </row>
    <row r="411" spans="2:17" ht="15.75">
      <c r="B411" s="5"/>
      <c r="C411" s="37"/>
      <c r="D411" s="5"/>
      <c r="E411" s="5"/>
      <c r="F411" s="5"/>
      <c r="G411" s="5"/>
      <c r="H411" s="5"/>
      <c r="I411" s="5"/>
      <c r="J411" s="3"/>
      <c r="K411" s="3"/>
      <c r="L411" s="3"/>
      <c r="M411" s="3"/>
      <c r="N411" s="4"/>
      <c r="O411" s="3"/>
      <c r="P411" s="4"/>
      <c r="Q411" s="4"/>
    </row>
    <row r="412" spans="2:17" ht="15.75">
      <c r="B412" s="5"/>
      <c r="C412" s="37"/>
      <c r="D412" s="5"/>
      <c r="E412" s="5"/>
      <c r="F412" s="5"/>
      <c r="G412" s="5"/>
      <c r="H412" s="5"/>
      <c r="I412" s="5"/>
      <c r="J412" s="3"/>
      <c r="K412" s="3"/>
      <c r="L412" s="3"/>
      <c r="M412" s="3"/>
      <c r="N412" s="4"/>
      <c r="O412" s="3"/>
      <c r="P412" s="4"/>
      <c r="Q412" s="4"/>
    </row>
    <row r="413" spans="2:17" ht="15.75">
      <c r="B413" s="5"/>
      <c r="C413" s="37"/>
      <c r="D413" s="5"/>
      <c r="E413" s="5"/>
      <c r="F413" s="5"/>
      <c r="G413" s="5"/>
      <c r="H413" s="5"/>
      <c r="I413" s="5"/>
      <c r="J413" s="3"/>
      <c r="K413" s="3"/>
      <c r="L413" s="3"/>
      <c r="M413" s="3"/>
      <c r="N413" s="4"/>
      <c r="O413" s="3"/>
      <c r="P413" s="4"/>
      <c r="Q413" s="4"/>
    </row>
    <row r="414" spans="2:17" ht="15.75">
      <c r="B414" s="5"/>
      <c r="C414" s="37"/>
      <c r="D414" s="5"/>
      <c r="E414" s="5"/>
      <c r="F414" s="5"/>
      <c r="G414" s="5"/>
      <c r="H414" s="5"/>
      <c r="I414" s="5"/>
      <c r="J414" s="3"/>
      <c r="K414" s="3"/>
      <c r="L414" s="3"/>
      <c r="M414" s="3"/>
      <c r="N414" s="4"/>
      <c r="O414" s="3"/>
      <c r="P414" s="4"/>
      <c r="Q414" s="4"/>
    </row>
    <row r="415" spans="2:17" ht="15.75">
      <c r="B415" s="5"/>
      <c r="C415" s="37"/>
      <c r="D415" s="5"/>
      <c r="E415" s="5"/>
      <c r="F415" s="5"/>
      <c r="G415" s="5"/>
      <c r="H415" s="5"/>
      <c r="I415" s="5"/>
      <c r="J415" s="3"/>
      <c r="K415" s="3"/>
      <c r="L415" s="3"/>
      <c r="M415" s="3"/>
      <c r="N415" s="4"/>
      <c r="O415" s="3"/>
      <c r="P415" s="4"/>
      <c r="Q415" s="4"/>
    </row>
    <row r="416" spans="2:17" ht="15.75">
      <c r="B416" s="5"/>
      <c r="C416" s="37"/>
      <c r="D416" s="5"/>
      <c r="E416" s="5"/>
      <c r="F416" s="5"/>
      <c r="G416" s="5"/>
      <c r="H416" s="5"/>
      <c r="I416" s="5"/>
      <c r="J416" s="3"/>
      <c r="K416" s="3"/>
      <c r="L416" s="3"/>
      <c r="M416" s="3"/>
      <c r="N416" s="4"/>
      <c r="O416" s="3"/>
      <c r="P416" s="4"/>
      <c r="Q416" s="4"/>
    </row>
    <row r="417" spans="2:17" ht="15.75">
      <c r="B417" s="5"/>
      <c r="C417" s="37"/>
      <c r="D417" s="5"/>
      <c r="E417" s="5"/>
      <c r="F417" s="5"/>
      <c r="G417" s="5"/>
      <c r="H417" s="5"/>
      <c r="I417" s="5"/>
      <c r="J417" s="3"/>
      <c r="K417" s="3"/>
      <c r="L417" s="3"/>
      <c r="M417" s="3"/>
      <c r="N417" s="4"/>
      <c r="O417" s="3"/>
      <c r="P417" s="4"/>
      <c r="Q417" s="4"/>
    </row>
    <row r="418" spans="2:17" ht="15.75">
      <c r="B418" s="5"/>
      <c r="C418" s="37"/>
      <c r="D418" s="5"/>
      <c r="E418" s="5"/>
      <c r="F418" s="5"/>
      <c r="G418" s="5"/>
      <c r="H418" s="5"/>
      <c r="I418" s="5"/>
      <c r="J418" s="3"/>
      <c r="K418" s="3"/>
      <c r="L418" s="3"/>
      <c r="M418" s="3"/>
      <c r="N418" s="4"/>
      <c r="O418" s="3"/>
      <c r="P418" s="4"/>
      <c r="Q418" s="4"/>
    </row>
    <row r="419" spans="2:17" ht="15.75">
      <c r="B419" s="5"/>
      <c r="C419" s="37"/>
      <c r="D419" s="5"/>
      <c r="E419" s="5"/>
      <c r="F419" s="5"/>
      <c r="G419" s="5"/>
      <c r="H419" s="5"/>
      <c r="I419" s="5"/>
      <c r="J419" s="3"/>
      <c r="K419" s="3"/>
      <c r="L419" s="3"/>
      <c r="M419" s="3"/>
      <c r="N419" s="4"/>
      <c r="O419" s="3"/>
      <c r="P419" s="4"/>
      <c r="Q419" s="4"/>
    </row>
    <row r="420" spans="2:17" ht="15.75">
      <c r="B420" s="5"/>
      <c r="C420" s="37"/>
      <c r="D420" s="5"/>
      <c r="E420" s="5"/>
      <c r="F420" s="5"/>
      <c r="G420" s="5"/>
      <c r="H420" s="5"/>
      <c r="I420" s="5"/>
      <c r="J420" s="3"/>
      <c r="K420" s="3"/>
      <c r="L420" s="3"/>
      <c r="M420" s="3"/>
      <c r="N420" s="4"/>
      <c r="O420" s="3"/>
      <c r="P420" s="4"/>
      <c r="Q420" s="4"/>
    </row>
    <row r="421" spans="2:17" ht="15.75">
      <c r="B421" s="5"/>
      <c r="C421" s="37"/>
      <c r="D421" s="5"/>
      <c r="E421" s="5"/>
      <c r="F421" s="5"/>
      <c r="G421" s="5"/>
      <c r="H421" s="5"/>
      <c r="I421" s="5"/>
      <c r="J421" s="3"/>
      <c r="K421" s="3"/>
      <c r="L421" s="3"/>
      <c r="M421" s="3"/>
      <c r="N421" s="4"/>
      <c r="O421" s="3"/>
      <c r="P421" s="4"/>
      <c r="Q421" s="4"/>
    </row>
    <row r="422" spans="2:17" ht="15.75">
      <c r="B422" s="5"/>
      <c r="C422" s="37"/>
      <c r="D422" s="5"/>
      <c r="E422" s="5"/>
      <c r="F422" s="5"/>
      <c r="G422" s="5"/>
      <c r="H422" s="5"/>
      <c r="I422" s="5"/>
      <c r="J422" s="3"/>
      <c r="K422" s="3"/>
      <c r="L422" s="3"/>
      <c r="M422" s="3"/>
      <c r="N422" s="4"/>
      <c r="O422" s="3"/>
      <c r="P422" s="4"/>
      <c r="Q422" s="4"/>
    </row>
    <row r="423" spans="2:17" ht="15.75">
      <c r="B423" s="5"/>
      <c r="C423" s="37"/>
      <c r="D423" s="5"/>
      <c r="E423" s="5"/>
      <c r="F423" s="5"/>
      <c r="G423" s="5"/>
      <c r="H423" s="5"/>
      <c r="I423" s="5"/>
      <c r="J423" s="3"/>
      <c r="K423" s="3"/>
      <c r="L423" s="3"/>
      <c r="M423" s="3"/>
      <c r="N423" s="4"/>
      <c r="O423" s="3"/>
      <c r="P423" s="4"/>
      <c r="Q423" s="4"/>
    </row>
    <row r="424" spans="2:17" ht="15.75">
      <c r="B424" s="5"/>
      <c r="C424" s="37"/>
      <c r="D424" s="5"/>
      <c r="E424" s="5"/>
      <c r="F424" s="5"/>
      <c r="G424" s="5"/>
      <c r="H424" s="5"/>
      <c r="I424" s="5"/>
      <c r="J424" s="3"/>
      <c r="K424" s="3"/>
      <c r="L424" s="3"/>
      <c r="M424" s="3"/>
      <c r="N424" s="4"/>
      <c r="O424" s="3"/>
      <c r="P424" s="4"/>
      <c r="Q424" s="4"/>
    </row>
    <row r="425" spans="2:17" ht="15.75">
      <c r="B425" s="5"/>
      <c r="C425" s="37"/>
      <c r="D425" s="5"/>
      <c r="E425" s="5"/>
      <c r="F425" s="5"/>
      <c r="G425" s="5"/>
      <c r="H425" s="5"/>
      <c r="I425" s="5"/>
      <c r="J425" s="3"/>
      <c r="K425" s="3"/>
      <c r="L425" s="3"/>
      <c r="M425" s="3"/>
      <c r="N425" s="4"/>
      <c r="O425" s="3"/>
      <c r="P425" s="4"/>
      <c r="Q425" s="4"/>
    </row>
    <row r="426" spans="2:17" ht="15.75">
      <c r="B426" s="5"/>
      <c r="C426" s="37"/>
      <c r="D426" s="5"/>
      <c r="E426" s="5"/>
      <c r="F426" s="5"/>
      <c r="G426" s="5"/>
      <c r="H426" s="5"/>
      <c r="I426" s="5"/>
      <c r="J426" s="3"/>
      <c r="K426" s="3"/>
      <c r="L426" s="3"/>
      <c r="M426" s="3"/>
      <c r="N426" s="4"/>
      <c r="O426" s="3"/>
      <c r="P426" s="4"/>
      <c r="Q426" s="4"/>
    </row>
    <row r="427" spans="2:17" ht="15.75">
      <c r="B427" s="5"/>
      <c r="C427" s="37"/>
      <c r="D427" s="5"/>
      <c r="E427" s="5"/>
      <c r="F427" s="5"/>
      <c r="G427" s="5"/>
      <c r="H427" s="5"/>
      <c r="I427" s="5"/>
      <c r="J427" s="3"/>
      <c r="K427" s="3"/>
      <c r="L427" s="3"/>
      <c r="M427" s="3"/>
      <c r="N427" s="4"/>
      <c r="O427" s="3"/>
      <c r="P427" s="4"/>
      <c r="Q427" s="4"/>
    </row>
    <row r="428" spans="2:17" ht="15.75">
      <c r="B428" s="5"/>
      <c r="C428" s="37"/>
      <c r="D428" s="5"/>
      <c r="E428" s="5"/>
      <c r="F428" s="5"/>
      <c r="G428" s="5"/>
      <c r="H428" s="5"/>
      <c r="I428" s="5"/>
      <c r="J428" s="3"/>
      <c r="K428" s="3"/>
      <c r="L428" s="3"/>
      <c r="M428" s="3"/>
      <c r="N428" s="4"/>
      <c r="O428" s="3"/>
      <c r="P428" s="4"/>
      <c r="Q428" s="4"/>
    </row>
    <row r="429" spans="2:17" ht="15.75">
      <c r="B429" s="5"/>
      <c r="C429" s="37"/>
      <c r="D429" s="5"/>
      <c r="E429" s="5"/>
      <c r="F429" s="5"/>
      <c r="G429" s="5"/>
      <c r="H429" s="5"/>
      <c r="I429" s="5"/>
      <c r="J429" s="3"/>
      <c r="K429" s="3"/>
      <c r="L429" s="3"/>
      <c r="M429" s="3"/>
      <c r="N429" s="4"/>
      <c r="O429" s="3"/>
      <c r="P429" s="4"/>
      <c r="Q429" s="4"/>
    </row>
    <row r="430" spans="2:17" ht="15.75">
      <c r="B430" s="5"/>
      <c r="C430" s="37"/>
      <c r="D430" s="5"/>
      <c r="E430" s="5"/>
      <c r="F430" s="5"/>
      <c r="G430" s="5"/>
      <c r="H430" s="5"/>
      <c r="I430" s="5"/>
      <c r="J430" s="3"/>
      <c r="K430" s="3"/>
      <c r="L430" s="3"/>
      <c r="M430" s="3"/>
      <c r="N430" s="4"/>
      <c r="O430" s="3"/>
      <c r="P430" s="4"/>
      <c r="Q430" s="4"/>
    </row>
    <row r="431" spans="2:17" ht="15.75">
      <c r="B431" s="5"/>
      <c r="C431" s="37"/>
      <c r="D431" s="5"/>
      <c r="E431" s="5"/>
      <c r="F431" s="5"/>
      <c r="G431" s="5"/>
      <c r="H431" s="5"/>
      <c r="I431" s="5"/>
      <c r="J431" s="3"/>
      <c r="K431" s="3"/>
      <c r="L431" s="3"/>
      <c r="M431" s="3"/>
      <c r="N431" s="4"/>
      <c r="O431" s="3"/>
      <c r="P431" s="4"/>
      <c r="Q431" s="4"/>
    </row>
    <row r="432" spans="2:17" ht="15.75">
      <c r="B432" s="5"/>
      <c r="C432" s="37"/>
      <c r="D432" s="5"/>
      <c r="E432" s="5"/>
      <c r="F432" s="5"/>
      <c r="G432" s="5"/>
      <c r="H432" s="5"/>
      <c r="I432" s="5"/>
      <c r="J432" s="3"/>
      <c r="K432" s="3"/>
      <c r="L432" s="3"/>
      <c r="M432" s="3"/>
      <c r="N432" s="4"/>
      <c r="O432" s="3"/>
      <c r="P432" s="4"/>
      <c r="Q432" s="4"/>
    </row>
    <row r="433" spans="2:17" ht="15.75">
      <c r="B433" s="5"/>
      <c r="C433" s="37"/>
      <c r="D433" s="5"/>
      <c r="E433" s="5"/>
      <c r="F433" s="5"/>
      <c r="G433" s="5"/>
      <c r="H433" s="5"/>
      <c r="I433" s="5"/>
      <c r="J433" s="3"/>
      <c r="K433" s="3"/>
      <c r="L433" s="3"/>
      <c r="M433" s="3"/>
      <c r="N433" s="4"/>
      <c r="O433" s="3"/>
      <c r="P433" s="4"/>
      <c r="Q433" s="4"/>
    </row>
    <row r="434" spans="2:17" ht="15.75">
      <c r="B434" s="5"/>
      <c r="C434" s="37"/>
      <c r="D434" s="5"/>
      <c r="E434" s="5"/>
      <c r="F434" s="5"/>
      <c r="G434" s="5"/>
      <c r="H434" s="5"/>
      <c r="I434" s="5"/>
      <c r="J434" s="3"/>
      <c r="K434" s="3"/>
      <c r="L434" s="3"/>
      <c r="M434" s="3"/>
      <c r="N434" s="4"/>
      <c r="O434" s="3"/>
      <c r="P434" s="4"/>
      <c r="Q434" s="4"/>
    </row>
    <row r="435" spans="2:17" ht="15.75">
      <c r="B435" s="5"/>
      <c r="C435" s="37"/>
      <c r="D435" s="5"/>
      <c r="E435" s="5"/>
      <c r="F435" s="5"/>
      <c r="G435" s="5"/>
      <c r="H435" s="5"/>
      <c r="I435" s="5"/>
      <c r="J435" s="3"/>
      <c r="K435" s="3"/>
      <c r="L435" s="3"/>
      <c r="M435" s="3"/>
      <c r="N435" s="4"/>
      <c r="O435" s="3"/>
      <c r="P435" s="4"/>
      <c r="Q435" s="4"/>
    </row>
    <row r="436" spans="2:17" ht="15.75">
      <c r="B436" s="5"/>
      <c r="C436" s="37"/>
      <c r="D436" s="5"/>
      <c r="E436" s="5"/>
      <c r="F436" s="5"/>
      <c r="G436" s="5"/>
      <c r="H436" s="5"/>
      <c r="I436" s="5"/>
      <c r="J436" s="3"/>
      <c r="K436" s="3"/>
      <c r="L436" s="3"/>
      <c r="M436" s="3"/>
      <c r="N436" s="4"/>
      <c r="O436" s="3"/>
      <c r="P436" s="4"/>
      <c r="Q436" s="4"/>
    </row>
    <row r="437" spans="2:17" ht="15.75">
      <c r="B437" s="5"/>
      <c r="C437" s="37"/>
      <c r="D437" s="5"/>
      <c r="E437" s="5"/>
      <c r="F437" s="5"/>
      <c r="G437" s="5"/>
      <c r="H437" s="5"/>
      <c r="I437" s="5"/>
      <c r="J437" s="3"/>
      <c r="K437" s="3"/>
      <c r="L437" s="3"/>
      <c r="M437" s="3"/>
      <c r="N437" s="4"/>
      <c r="O437" s="3"/>
      <c r="P437" s="4"/>
      <c r="Q437" s="4"/>
    </row>
    <row r="438" spans="2:17" ht="15.75">
      <c r="B438" s="5"/>
      <c r="C438" s="37"/>
      <c r="D438" s="5"/>
      <c r="E438" s="5"/>
      <c r="F438" s="5"/>
      <c r="G438" s="5"/>
      <c r="H438" s="5"/>
      <c r="I438" s="5"/>
      <c r="J438" s="3"/>
      <c r="K438" s="3"/>
      <c r="L438" s="3"/>
      <c r="M438" s="3"/>
      <c r="N438" s="4"/>
      <c r="O438" s="3"/>
      <c r="P438" s="4"/>
      <c r="Q438" s="4"/>
    </row>
    <row r="439" spans="2:17" ht="15.75">
      <c r="B439" s="5"/>
      <c r="C439" s="37"/>
      <c r="D439" s="5"/>
      <c r="E439" s="5"/>
      <c r="F439" s="5"/>
      <c r="G439" s="5"/>
      <c r="H439" s="5"/>
      <c r="I439" s="5"/>
      <c r="J439" s="3"/>
      <c r="K439" s="3"/>
      <c r="L439" s="3"/>
      <c r="M439" s="3"/>
      <c r="N439" s="4"/>
      <c r="O439" s="3"/>
      <c r="P439" s="4"/>
      <c r="Q439" s="4"/>
    </row>
    <row r="440" spans="2:17" ht="15.75">
      <c r="B440" s="5"/>
      <c r="C440" s="37"/>
      <c r="D440" s="5"/>
      <c r="E440" s="5"/>
      <c r="F440" s="5"/>
      <c r="G440" s="5"/>
      <c r="H440" s="5"/>
      <c r="I440" s="5"/>
      <c r="J440" s="3"/>
      <c r="K440" s="3"/>
      <c r="L440" s="3"/>
      <c r="M440" s="3"/>
      <c r="N440" s="4"/>
      <c r="O440" s="3"/>
      <c r="P440" s="4"/>
      <c r="Q440" s="4"/>
    </row>
    <row r="441" spans="2:17" ht="15.75">
      <c r="B441" s="5"/>
      <c r="C441" s="37"/>
      <c r="D441" s="5"/>
      <c r="E441" s="5"/>
      <c r="F441" s="5"/>
      <c r="G441" s="5"/>
      <c r="H441" s="5"/>
      <c r="I441" s="5"/>
      <c r="J441" s="3"/>
      <c r="K441" s="3"/>
      <c r="L441" s="3"/>
      <c r="M441" s="3"/>
      <c r="N441" s="4"/>
      <c r="O441" s="3"/>
      <c r="P441" s="4"/>
      <c r="Q441" s="4"/>
    </row>
    <row r="442" spans="2:17" ht="15.75">
      <c r="B442" s="5"/>
      <c r="C442" s="37"/>
      <c r="D442" s="5"/>
      <c r="E442" s="5"/>
      <c r="F442" s="5"/>
      <c r="G442" s="5"/>
      <c r="H442" s="5"/>
      <c r="I442" s="5"/>
      <c r="J442" s="3"/>
      <c r="K442" s="3"/>
      <c r="L442" s="3"/>
      <c r="M442" s="3"/>
      <c r="N442" s="4"/>
      <c r="O442" s="3"/>
      <c r="P442" s="4"/>
      <c r="Q442" s="4"/>
    </row>
    <row r="443" spans="2:17" ht="15.75">
      <c r="B443" s="5"/>
      <c r="C443" s="37"/>
      <c r="D443" s="5"/>
      <c r="E443" s="5"/>
      <c r="F443" s="5"/>
      <c r="G443" s="5"/>
      <c r="H443" s="5"/>
      <c r="I443" s="5"/>
      <c r="J443" s="3"/>
      <c r="K443" s="3"/>
      <c r="L443" s="3"/>
      <c r="M443" s="3"/>
      <c r="N443" s="4"/>
      <c r="O443" s="3"/>
      <c r="P443" s="4"/>
      <c r="Q443" s="4"/>
    </row>
    <row r="444" spans="2:17" ht="15.75">
      <c r="B444" s="5"/>
      <c r="C444" s="37"/>
      <c r="D444" s="5"/>
      <c r="E444" s="5"/>
      <c r="F444" s="5"/>
      <c r="G444" s="5"/>
      <c r="H444" s="5"/>
      <c r="I444" s="5"/>
      <c r="J444" s="3"/>
      <c r="K444" s="3"/>
      <c r="L444" s="3"/>
      <c r="M444" s="3"/>
      <c r="N444" s="4"/>
      <c r="O444" s="3"/>
      <c r="P444" s="4"/>
      <c r="Q444" s="4"/>
    </row>
    <row r="445" spans="2:17" ht="15.75">
      <c r="B445" s="5"/>
      <c r="C445" s="37"/>
      <c r="D445" s="5"/>
      <c r="E445" s="5"/>
      <c r="F445" s="5"/>
      <c r="G445" s="5"/>
      <c r="H445" s="5"/>
      <c r="I445" s="5"/>
      <c r="J445" s="3"/>
      <c r="K445" s="3"/>
      <c r="L445" s="3"/>
      <c r="M445" s="3"/>
      <c r="N445" s="4"/>
      <c r="O445" s="3"/>
      <c r="P445" s="4"/>
      <c r="Q445" s="4"/>
    </row>
    <row r="446" spans="2:17" ht="15.75">
      <c r="B446" s="5"/>
      <c r="C446" s="37"/>
      <c r="D446" s="5"/>
      <c r="E446" s="5"/>
      <c r="F446" s="5"/>
      <c r="G446" s="5"/>
      <c r="H446" s="5"/>
      <c r="I446" s="5"/>
      <c r="J446" s="3"/>
      <c r="K446" s="3"/>
      <c r="L446" s="3"/>
      <c r="M446" s="3"/>
      <c r="N446" s="4"/>
      <c r="O446" s="3"/>
      <c r="P446" s="4"/>
      <c r="Q446" s="4"/>
    </row>
    <row r="447" spans="2:17" ht="15.75">
      <c r="B447" s="5"/>
      <c r="C447" s="37"/>
      <c r="D447" s="5"/>
      <c r="E447" s="5"/>
      <c r="F447" s="5"/>
      <c r="G447" s="5"/>
      <c r="H447" s="5"/>
      <c r="I447" s="5"/>
      <c r="J447" s="3"/>
      <c r="K447" s="3"/>
      <c r="L447" s="3"/>
      <c r="M447" s="3"/>
      <c r="N447" s="4"/>
      <c r="O447" s="3"/>
      <c r="P447" s="4"/>
      <c r="Q447" s="4"/>
    </row>
    <row r="448" spans="2:17" ht="15.75">
      <c r="B448" s="5"/>
      <c r="C448" s="37"/>
      <c r="D448" s="5"/>
      <c r="E448" s="5"/>
      <c r="F448" s="5"/>
      <c r="G448" s="5"/>
      <c r="H448" s="5"/>
      <c r="I448" s="5"/>
      <c r="J448" s="3"/>
      <c r="K448" s="3"/>
      <c r="L448" s="3"/>
      <c r="M448" s="3"/>
      <c r="N448" s="4"/>
      <c r="O448" s="3"/>
      <c r="P448" s="4"/>
      <c r="Q448" s="4"/>
    </row>
    <row r="449" spans="2:17" ht="15.75">
      <c r="B449" s="5"/>
      <c r="C449" s="37"/>
      <c r="D449" s="5"/>
      <c r="E449" s="5"/>
      <c r="F449" s="5"/>
      <c r="G449" s="5"/>
      <c r="H449" s="5"/>
      <c r="I449" s="5"/>
      <c r="J449" s="3"/>
      <c r="K449" s="3"/>
      <c r="L449" s="3"/>
      <c r="M449" s="3"/>
      <c r="N449" s="4"/>
      <c r="O449" s="3"/>
      <c r="P449" s="4"/>
      <c r="Q449" s="4"/>
    </row>
    <row r="450" spans="2:17" ht="15.75">
      <c r="B450" s="5"/>
      <c r="C450" s="37"/>
      <c r="D450" s="5"/>
      <c r="E450" s="5"/>
      <c r="F450" s="5"/>
      <c r="G450" s="5"/>
      <c r="H450" s="5"/>
      <c r="I450" s="5"/>
      <c r="J450" s="3"/>
      <c r="K450" s="3"/>
      <c r="L450" s="3"/>
      <c r="M450" s="3"/>
      <c r="N450" s="4"/>
      <c r="O450" s="3"/>
      <c r="P450" s="4"/>
      <c r="Q450" s="4"/>
    </row>
    <row r="451" spans="2:17" ht="15.75">
      <c r="B451" s="5"/>
      <c r="C451" s="37"/>
      <c r="D451" s="5"/>
      <c r="E451" s="5"/>
      <c r="F451" s="5"/>
      <c r="G451" s="5"/>
      <c r="H451" s="5"/>
      <c r="I451" s="5"/>
      <c r="J451" s="3"/>
      <c r="K451" s="3"/>
      <c r="L451" s="3"/>
      <c r="M451" s="3"/>
      <c r="N451" s="4"/>
      <c r="O451" s="3"/>
      <c r="P451" s="4"/>
      <c r="Q451" s="4"/>
    </row>
    <row r="452" spans="2:17" ht="15.75">
      <c r="B452" s="5"/>
      <c r="C452" s="37"/>
      <c r="D452" s="5"/>
      <c r="E452" s="5"/>
      <c r="F452" s="5"/>
      <c r="G452" s="5"/>
      <c r="H452" s="5"/>
      <c r="I452" s="5"/>
      <c r="J452" s="3"/>
      <c r="K452" s="3"/>
      <c r="L452" s="3"/>
      <c r="M452" s="3"/>
      <c r="N452" s="4"/>
      <c r="O452" s="3"/>
      <c r="P452" s="4"/>
      <c r="Q452" s="4"/>
    </row>
    <row r="453" spans="2:17" ht="15.75">
      <c r="B453" s="5"/>
      <c r="C453" s="37"/>
      <c r="D453" s="5"/>
      <c r="E453" s="5"/>
      <c r="F453" s="5"/>
      <c r="G453" s="5"/>
      <c r="H453" s="5"/>
      <c r="I453" s="5"/>
      <c r="J453" s="3"/>
      <c r="K453" s="3"/>
      <c r="L453" s="3"/>
      <c r="M453" s="3"/>
      <c r="N453" s="4"/>
      <c r="O453" s="3"/>
      <c r="P453" s="4"/>
      <c r="Q453" s="4"/>
    </row>
    <row r="454" spans="2:17" ht="15.75">
      <c r="B454" s="5"/>
      <c r="C454" s="37"/>
      <c r="D454" s="5"/>
      <c r="E454" s="5"/>
      <c r="F454" s="5"/>
      <c r="G454" s="5"/>
      <c r="H454" s="5"/>
      <c r="I454" s="5"/>
      <c r="J454" s="3"/>
      <c r="K454" s="3"/>
      <c r="L454" s="3"/>
      <c r="M454" s="3"/>
      <c r="N454" s="4"/>
      <c r="O454" s="3"/>
      <c r="P454" s="4"/>
      <c r="Q454" s="4"/>
    </row>
    <row r="455" spans="2:17" ht="15.75">
      <c r="B455" s="5"/>
      <c r="C455" s="37"/>
      <c r="D455" s="5"/>
      <c r="E455" s="5"/>
      <c r="F455" s="5"/>
      <c r="G455" s="5"/>
      <c r="H455" s="5"/>
      <c r="I455" s="5"/>
      <c r="J455" s="3"/>
      <c r="K455" s="3"/>
      <c r="L455" s="3"/>
      <c r="M455" s="3"/>
      <c r="N455" s="4"/>
      <c r="O455" s="3"/>
      <c r="P455" s="4"/>
      <c r="Q455" s="4"/>
    </row>
    <row r="456" spans="2:17" ht="15.75">
      <c r="B456" s="5"/>
      <c r="C456" s="37"/>
      <c r="D456" s="5"/>
      <c r="E456" s="5"/>
      <c r="F456" s="5"/>
      <c r="G456" s="5"/>
      <c r="H456" s="5"/>
      <c r="I456" s="5"/>
      <c r="J456" s="3"/>
      <c r="K456" s="3"/>
      <c r="L456" s="3"/>
      <c r="M456" s="3"/>
      <c r="N456" s="4"/>
      <c r="O456" s="3"/>
      <c r="P456" s="4"/>
      <c r="Q456" s="4"/>
    </row>
    <row r="457" spans="2:17" ht="15.75">
      <c r="B457" s="5"/>
      <c r="C457" s="37"/>
      <c r="D457" s="5"/>
      <c r="E457" s="5"/>
      <c r="F457" s="5"/>
      <c r="G457" s="5"/>
      <c r="H457" s="5"/>
      <c r="I457" s="5"/>
      <c r="J457" s="3"/>
      <c r="K457" s="3"/>
      <c r="L457" s="3"/>
      <c r="M457" s="3"/>
      <c r="N457" s="4"/>
      <c r="O457" s="3"/>
      <c r="P457" s="4"/>
      <c r="Q457" s="4"/>
    </row>
    <row r="458" spans="2:17" ht="15.75">
      <c r="B458" s="5"/>
      <c r="C458" s="37"/>
      <c r="D458" s="5"/>
      <c r="E458" s="5"/>
      <c r="F458" s="5"/>
      <c r="G458" s="5"/>
      <c r="H458" s="5"/>
      <c r="I458" s="5"/>
      <c r="J458" s="3"/>
      <c r="K458" s="3"/>
      <c r="L458" s="3"/>
      <c r="M458" s="3"/>
      <c r="N458" s="4"/>
      <c r="O458" s="3"/>
      <c r="P458" s="4"/>
      <c r="Q458" s="4"/>
    </row>
    <row r="459" spans="2:17" ht="15.75">
      <c r="B459" s="5"/>
      <c r="C459" s="37"/>
      <c r="D459" s="5"/>
      <c r="E459" s="5"/>
      <c r="F459" s="5"/>
      <c r="G459" s="5"/>
      <c r="H459" s="5"/>
      <c r="I459" s="5"/>
      <c r="J459" s="3"/>
      <c r="K459" s="3"/>
      <c r="L459" s="3"/>
      <c r="M459" s="3"/>
      <c r="N459" s="4"/>
      <c r="O459" s="3"/>
      <c r="P459" s="4"/>
      <c r="Q459" s="4"/>
    </row>
    <row r="460" spans="2:17" ht="15.75">
      <c r="B460" s="5"/>
      <c r="C460" s="37"/>
      <c r="D460" s="5"/>
      <c r="E460" s="5"/>
      <c r="F460" s="5"/>
      <c r="G460" s="5"/>
      <c r="H460" s="5"/>
      <c r="I460" s="5"/>
      <c r="J460" s="3"/>
      <c r="K460" s="3"/>
      <c r="L460" s="3"/>
      <c r="M460" s="3"/>
      <c r="N460" s="4"/>
      <c r="O460" s="3"/>
      <c r="P460" s="4"/>
      <c r="Q460" s="4"/>
    </row>
    <row r="461" spans="2:17" ht="15.75">
      <c r="B461" s="5"/>
      <c r="C461" s="37"/>
      <c r="D461" s="5"/>
      <c r="E461" s="5"/>
      <c r="F461" s="5"/>
      <c r="G461" s="5"/>
      <c r="H461" s="5"/>
      <c r="I461" s="5"/>
      <c r="J461" s="3"/>
      <c r="K461" s="3"/>
      <c r="L461" s="3"/>
      <c r="M461" s="3"/>
      <c r="N461" s="4"/>
      <c r="O461" s="3"/>
      <c r="P461" s="4"/>
      <c r="Q461" s="4"/>
    </row>
    <row r="462" spans="2:17" ht="15.75">
      <c r="B462" s="5"/>
      <c r="C462" s="37"/>
      <c r="D462" s="5"/>
      <c r="E462" s="5"/>
      <c r="F462" s="5"/>
      <c r="G462" s="5"/>
      <c r="H462" s="5"/>
      <c r="I462" s="5"/>
      <c r="J462" s="3"/>
      <c r="K462" s="3"/>
      <c r="L462" s="3"/>
      <c r="M462" s="3"/>
      <c r="N462" s="4"/>
      <c r="O462" s="3"/>
      <c r="P462" s="4"/>
      <c r="Q462" s="4"/>
    </row>
    <row r="463" spans="2:17" ht="15.75">
      <c r="B463" s="5"/>
      <c r="C463" s="37"/>
      <c r="D463" s="5"/>
      <c r="E463" s="5"/>
      <c r="F463" s="5"/>
      <c r="G463" s="5"/>
      <c r="H463" s="5"/>
      <c r="I463" s="5"/>
      <c r="J463" s="3"/>
      <c r="K463" s="3"/>
      <c r="L463" s="3"/>
      <c r="M463" s="3"/>
      <c r="N463" s="4"/>
      <c r="O463" s="3"/>
      <c r="P463" s="4"/>
      <c r="Q463" s="4"/>
    </row>
    <row r="464" spans="2:17" ht="15.75">
      <c r="B464" s="5"/>
      <c r="C464" s="37"/>
      <c r="D464" s="5"/>
      <c r="E464" s="5"/>
      <c r="F464" s="5"/>
      <c r="G464" s="5"/>
      <c r="H464" s="5"/>
      <c r="I464" s="5"/>
      <c r="J464" s="3"/>
      <c r="K464" s="3"/>
      <c r="L464" s="3"/>
      <c r="M464" s="3"/>
      <c r="N464" s="4"/>
      <c r="O464" s="3"/>
      <c r="P464" s="4"/>
      <c r="Q464" s="4"/>
    </row>
    <row r="465" spans="2:17" ht="15.75">
      <c r="B465" s="5"/>
      <c r="C465" s="37"/>
      <c r="D465" s="5"/>
      <c r="E465" s="5"/>
      <c r="F465" s="5"/>
      <c r="G465" s="5"/>
      <c r="H465" s="5"/>
      <c r="I465" s="5"/>
      <c r="J465" s="3"/>
      <c r="K465" s="3"/>
      <c r="L465" s="3"/>
      <c r="M465" s="3"/>
      <c r="N465" s="4"/>
      <c r="O465" s="3"/>
      <c r="P465" s="4"/>
      <c r="Q465" s="4"/>
    </row>
    <row r="466" spans="2:17" ht="15.75">
      <c r="B466" s="5"/>
      <c r="C466" s="37"/>
      <c r="D466" s="5"/>
      <c r="E466" s="5"/>
      <c r="F466" s="5"/>
      <c r="G466" s="5"/>
      <c r="H466" s="5"/>
      <c r="I466" s="5"/>
      <c r="J466" s="3"/>
      <c r="K466" s="3"/>
      <c r="L466" s="3"/>
      <c r="M466" s="3"/>
      <c r="N466" s="4"/>
      <c r="O466" s="3"/>
      <c r="P466" s="4"/>
      <c r="Q466" s="4"/>
    </row>
    <row r="467" spans="2:17" ht="15.75">
      <c r="B467" s="5"/>
      <c r="C467" s="37"/>
      <c r="D467" s="5"/>
      <c r="E467" s="5"/>
      <c r="F467" s="5"/>
      <c r="G467" s="5"/>
      <c r="H467" s="5"/>
      <c r="I467" s="5"/>
      <c r="J467" s="3"/>
      <c r="K467" s="3"/>
      <c r="L467" s="3"/>
      <c r="M467" s="3"/>
      <c r="N467" s="4"/>
      <c r="O467" s="3"/>
      <c r="P467" s="4"/>
      <c r="Q467" s="4"/>
    </row>
    <row r="468" spans="2:17" ht="15.75">
      <c r="B468" s="5"/>
      <c r="C468" s="37"/>
      <c r="D468" s="5"/>
      <c r="E468" s="5"/>
      <c r="F468" s="5"/>
      <c r="G468" s="5"/>
      <c r="H468" s="5"/>
      <c r="I468" s="5"/>
      <c r="J468" s="3"/>
      <c r="K468" s="3"/>
      <c r="L468" s="3"/>
      <c r="M468" s="3"/>
      <c r="N468" s="4"/>
      <c r="O468" s="3"/>
      <c r="P468" s="4"/>
      <c r="Q468" s="4"/>
    </row>
    <row r="469" spans="2:17" ht="15.75">
      <c r="B469" s="5"/>
      <c r="C469" s="37"/>
      <c r="D469" s="5"/>
      <c r="E469" s="5"/>
      <c r="F469" s="5"/>
      <c r="G469" s="5"/>
      <c r="H469" s="5"/>
      <c r="I469" s="5"/>
      <c r="J469" s="3"/>
      <c r="K469" s="3"/>
      <c r="L469" s="3"/>
      <c r="M469" s="3"/>
      <c r="N469" s="4"/>
      <c r="O469" s="3"/>
      <c r="P469" s="4"/>
      <c r="Q469" s="4"/>
    </row>
    <row r="470" spans="2:17" ht="15.75">
      <c r="B470" s="5"/>
      <c r="C470" s="37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4"/>
      <c r="O470" s="3"/>
      <c r="P470" s="4"/>
      <c r="Q470" s="4"/>
    </row>
    <row r="471" spans="2:17" ht="15.75">
      <c r="B471" s="5"/>
      <c r="C471" s="37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4"/>
      <c r="O471" s="3"/>
      <c r="P471" s="4"/>
      <c r="Q471" s="4"/>
    </row>
    <row r="472" spans="2:17" ht="15.75">
      <c r="B472" s="5"/>
      <c r="C472" s="37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4"/>
      <c r="O472" s="3"/>
      <c r="P472" s="4"/>
      <c r="Q472" s="4"/>
    </row>
    <row r="473" spans="2:17" ht="15.75">
      <c r="B473" s="5"/>
      <c r="C473" s="37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4"/>
      <c r="O473" s="3"/>
      <c r="P473" s="4"/>
      <c r="Q473" s="4"/>
    </row>
    <row r="474" spans="2:17" ht="15.75">
      <c r="B474" s="5"/>
      <c r="C474" s="37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4"/>
      <c r="O474" s="3"/>
      <c r="P474" s="4"/>
      <c r="Q474" s="4"/>
    </row>
    <row r="475" spans="2:17" ht="15.75">
      <c r="B475" s="5"/>
      <c r="C475" s="37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4"/>
      <c r="O475" s="3"/>
      <c r="P475" s="4"/>
      <c r="Q475" s="4"/>
    </row>
    <row r="476" spans="2:17" ht="15.75">
      <c r="B476" s="5"/>
      <c r="C476" s="37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4"/>
      <c r="O476" s="3"/>
      <c r="P476" s="4"/>
      <c r="Q476" s="4"/>
    </row>
    <row r="477" spans="2:17" ht="15.75">
      <c r="B477" s="5"/>
      <c r="C477" s="37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4"/>
      <c r="O477" s="3"/>
      <c r="P477" s="4"/>
      <c r="Q477" s="4"/>
    </row>
    <row r="478" spans="2:17" ht="15.75">
      <c r="B478" s="5"/>
      <c r="C478" s="37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4"/>
      <c r="O478" s="3"/>
      <c r="P478" s="4"/>
      <c r="Q478" s="4"/>
    </row>
    <row r="479" spans="2:17" ht="15.75">
      <c r="B479" s="5"/>
      <c r="C479" s="37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4"/>
      <c r="O479" s="3"/>
      <c r="P479" s="4"/>
      <c r="Q479" s="4"/>
    </row>
    <row r="480" spans="2:17" ht="15.75">
      <c r="B480" s="5"/>
      <c r="C480" s="37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4"/>
      <c r="O480" s="3"/>
      <c r="P480" s="4"/>
      <c r="Q480" s="4"/>
    </row>
    <row r="481" spans="2:17" ht="15.75">
      <c r="B481" s="5"/>
      <c r="C481" s="37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4"/>
      <c r="O481" s="3"/>
      <c r="P481" s="4"/>
      <c r="Q481" s="4"/>
    </row>
    <row r="482" spans="2:17" ht="15.75">
      <c r="B482" s="5"/>
      <c r="C482" s="37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4"/>
      <c r="O482" s="3"/>
      <c r="P482" s="4"/>
      <c r="Q482" s="4"/>
    </row>
    <row r="483" spans="2:17" ht="15.75">
      <c r="B483" s="5"/>
      <c r="C483" s="37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4"/>
      <c r="O483" s="3"/>
      <c r="P483" s="4"/>
      <c r="Q483" s="4"/>
    </row>
    <row r="484" spans="2:17" ht="15.75">
      <c r="B484" s="5"/>
      <c r="C484" s="37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4"/>
      <c r="O484" s="3"/>
      <c r="P484" s="4"/>
      <c r="Q484" s="4"/>
    </row>
    <row r="485" spans="2:17" ht="15.75">
      <c r="B485" s="5"/>
      <c r="C485" s="37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4"/>
      <c r="O485" s="3"/>
      <c r="P485" s="4"/>
      <c r="Q485" s="4"/>
    </row>
    <row r="486" spans="2:17" ht="15.75">
      <c r="B486" s="5"/>
      <c r="C486" s="37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4"/>
      <c r="O486" s="3"/>
      <c r="P486" s="4"/>
      <c r="Q486" s="4"/>
    </row>
    <row r="487" spans="2:17" ht="15.75">
      <c r="B487" s="5"/>
      <c r="C487" s="37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4"/>
      <c r="O487" s="3"/>
      <c r="P487" s="4"/>
      <c r="Q487" s="4"/>
    </row>
    <row r="488" spans="2:17" ht="15.75">
      <c r="B488" s="5"/>
      <c r="C488" s="37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4"/>
      <c r="O488" s="3"/>
      <c r="P488" s="4"/>
      <c r="Q488" s="4"/>
    </row>
    <row r="489" spans="2:17" ht="15.75">
      <c r="B489" s="5"/>
      <c r="C489" s="37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4"/>
      <c r="O489" s="3"/>
      <c r="P489" s="4"/>
      <c r="Q489" s="4"/>
    </row>
    <row r="490" spans="2:17" ht="15.75">
      <c r="B490" s="5"/>
      <c r="C490" s="37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4"/>
      <c r="O490" s="3"/>
      <c r="P490" s="4"/>
      <c r="Q490" s="4"/>
    </row>
    <row r="491" spans="2:17" ht="15.75">
      <c r="B491" s="5"/>
      <c r="C491" s="37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4"/>
      <c r="O491" s="3"/>
      <c r="P491" s="4"/>
      <c r="Q491" s="4"/>
    </row>
    <row r="492" spans="2:17" ht="15.75">
      <c r="B492" s="5"/>
      <c r="C492" s="37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4"/>
      <c r="O492" s="3"/>
      <c r="P492" s="4"/>
      <c r="Q492" s="4"/>
    </row>
    <row r="493" spans="2:17" ht="15.75">
      <c r="B493" s="5"/>
      <c r="C493" s="37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4"/>
      <c r="O493" s="3"/>
      <c r="P493" s="4"/>
      <c r="Q493" s="4"/>
    </row>
    <row r="494" spans="2:17" ht="15.75">
      <c r="B494" s="5"/>
      <c r="C494" s="37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4"/>
      <c r="O494" s="3"/>
      <c r="P494" s="4"/>
      <c r="Q494" s="4"/>
    </row>
    <row r="495" spans="2:17" ht="15.75">
      <c r="B495" s="5"/>
      <c r="C495" s="37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4"/>
      <c r="O495" s="3"/>
      <c r="P495" s="4"/>
      <c r="Q495" s="4"/>
    </row>
    <row r="496" spans="2:17" ht="15.75">
      <c r="B496" s="5"/>
      <c r="C496" s="37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4"/>
      <c r="O496" s="3"/>
      <c r="P496" s="4"/>
      <c r="Q496" s="4"/>
    </row>
    <row r="497" spans="2:17" ht="15.75">
      <c r="B497" s="5"/>
      <c r="C497" s="37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4"/>
      <c r="O497" s="3"/>
      <c r="P497" s="4"/>
      <c r="Q497" s="4"/>
    </row>
    <row r="498" spans="2:17" ht="15.75">
      <c r="B498" s="5"/>
      <c r="C498" s="37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4"/>
      <c r="O498" s="3"/>
      <c r="P498" s="4"/>
      <c r="Q498" s="4"/>
    </row>
    <row r="499" spans="2:17" ht="15.75">
      <c r="B499" s="5"/>
      <c r="C499" s="37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4"/>
      <c r="O499" s="3"/>
      <c r="P499" s="4"/>
      <c r="Q499" s="4"/>
    </row>
    <row r="500" spans="2:17" ht="15.75">
      <c r="B500" s="5"/>
      <c r="C500" s="37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4"/>
      <c r="O500" s="3"/>
      <c r="P500" s="4"/>
      <c r="Q500" s="4"/>
    </row>
    <row r="501" spans="2:17" ht="15.75">
      <c r="B501" s="5"/>
      <c r="C501" s="37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4"/>
      <c r="O501" s="3"/>
      <c r="P501" s="4"/>
      <c r="Q501" s="4"/>
    </row>
    <row r="502" spans="2:17" ht="15.75">
      <c r="B502" s="5"/>
      <c r="C502" s="37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4"/>
      <c r="O502" s="3"/>
      <c r="P502" s="4"/>
      <c r="Q502" s="4"/>
    </row>
    <row r="503" spans="2:17" ht="15.75">
      <c r="B503" s="5"/>
      <c r="C503" s="37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4"/>
      <c r="O503" s="3"/>
      <c r="P503" s="4"/>
      <c r="Q503" s="4"/>
    </row>
    <row r="504" spans="2:17" ht="15.75">
      <c r="B504" s="5"/>
      <c r="C504" s="37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4"/>
      <c r="O504" s="3"/>
      <c r="P504" s="4"/>
      <c r="Q504" s="4"/>
    </row>
    <row r="505" spans="2:17" ht="15.75">
      <c r="B505" s="5"/>
      <c r="C505" s="37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4"/>
      <c r="O505" s="3"/>
      <c r="P505" s="4"/>
      <c r="Q505" s="4"/>
    </row>
    <row r="506" spans="2:17" ht="15.75">
      <c r="B506" s="5"/>
      <c r="C506" s="37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4"/>
      <c r="O506" s="3"/>
      <c r="P506" s="4"/>
      <c r="Q506" s="4"/>
    </row>
    <row r="507" spans="2:17" ht="15.75">
      <c r="B507" s="5"/>
      <c r="C507" s="37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4"/>
      <c r="O507" s="3"/>
      <c r="P507" s="4"/>
      <c r="Q507" s="4"/>
    </row>
    <row r="508" spans="2:17" ht="15.75">
      <c r="B508" s="5"/>
      <c r="C508" s="37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4"/>
      <c r="O508" s="3"/>
      <c r="P508" s="4"/>
      <c r="Q508" s="4"/>
    </row>
    <row r="509" spans="2:17" ht="15.75">
      <c r="B509" s="5"/>
      <c r="C509" s="37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4"/>
      <c r="O509" s="3"/>
      <c r="P509" s="4"/>
      <c r="Q509" s="4"/>
    </row>
    <row r="510" spans="2:17" ht="15.75">
      <c r="B510" s="5"/>
      <c r="C510" s="37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4"/>
      <c r="O510" s="3"/>
      <c r="P510" s="4"/>
      <c r="Q510" s="4"/>
    </row>
    <row r="511" spans="2:17" ht="15.75">
      <c r="B511" s="5"/>
      <c r="C511" s="37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4"/>
      <c r="O511" s="3"/>
      <c r="P511" s="4"/>
      <c r="Q511" s="4"/>
    </row>
    <row r="512" spans="2:17" ht="15.75">
      <c r="B512" s="5"/>
      <c r="C512" s="37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4"/>
      <c r="O512" s="3"/>
      <c r="P512" s="4"/>
      <c r="Q512" s="4"/>
    </row>
    <row r="513" spans="2:17" ht="15.75">
      <c r="B513" s="5"/>
      <c r="C513" s="37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4"/>
      <c r="O513" s="3"/>
      <c r="P513" s="4"/>
      <c r="Q513" s="4"/>
    </row>
    <row r="514" spans="2:17" ht="15.75">
      <c r="B514" s="5"/>
      <c r="C514" s="37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4"/>
      <c r="O514" s="3"/>
      <c r="P514" s="4"/>
      <c r="Q514" s="4"/>
    </row>
    <row r="515" spans="2:17" ht="15.75">
      <c r="B515" s="5"/>
      <c r="C515" s="37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4"/>
      <c r="O515" s="3"/>
      <c r="P515" s="4"/>
      <c r="Q515" s="4"/>
    </row>
    <row r="516" spans="2:17" ht="15.75">
      <c r="B516" s="5"/>
      <c r="C516" s="37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4"/>
      <c r="O516" s="3"/>
      <c r="P516" s="4"/>
      <c r="Q516" s="4"/>
    </row>
    <row r="517" spans="2:17" ht="15.75">
      <c r="B517" s="5"/>
      <c r="C517" s="37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4"/>
      <c r="O517" s="3"/>
      <c r="P517" s="4"/>
      <c r="Q517" s="4"/>
    </row>
    <row r="518" spans="2:17" ht="15.75">
      <c r="B518" s="5"/>
      <c r="C518" s="37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4"/>
      <c r="O518" s="3"/>
      <c r="P518" s="4"/>
      <c r="Q518" s="4"/>
    </row>
    <row r="519" spans="2:17" ht="15.75">
      <c r="B519" s="5"/>
      <c r="C519" s="37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4"/>
      <c r="O519" s="3"/>
      <c r="P519" s="4"/>
      <c r="Q519" s="4"/>
    </row>
    <row r="520" spans="2:17" ht="15.75">
      <c r="B520" s="5"/>
      <c r="C520" s="37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4"/>
      <c r="O520" s="3"/>
      <c r="P520" s="4"/>
      <c r="Q520" s="4"/>
    </row>
    <row r="521" spans="2:17" ht="15.75">
      <c r="B521" s="5"/>
      <c r="C521" s="37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4"/>
      <c r="O521" s="3"/>
      <c r="P521" s="4"/>
      <c r="Q521" s="4"/>
    </row>
    <row r="522" spans="2:17" ht="15.75">
      <c r="B522" s="5"/>
      <c r="C522" s="37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4"/>
      <c r="O522" s="3"/>
      <c r="P522" s="4"/>
      <c r="Q522" s="4"/>
    </row>
    <row r="523" spans="2:17" ht="15.75">
      <c r="B523" s="5"/>
      <c r="C523" s="37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4"/>
      <c r="O523" s="3"/>
      <c r="P523" s="4"/>
      <c r="Q523" s="4"/>
    </row>
    <row r="524" spans="2:17" ht="15.75">
      <c r="B524" s="5"/>
      <c r="C524" s="37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4"/>
      <c r="O524" s="3"/>
      <c r="P524" s="4"/>
      <c r="Q524" s="4"/>
    </row>
    <row r="525" spans="2:17" ht="15.75">
      <c r="B525" s="5"/>
      <c r="C525" s="37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4"/>
      <c r="O525" s="3"/>
      <c r="P525" s="4"/>
      <c r="Q525" s="4"/>
    </row>
    <row r="526" spans="2:17" ht="15.75">
      <c r="B526" s="5"/>
      <c r="C526" s="37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4"/>
      <c r="O526" s="3"/>
      <c r="P526" s="4"/>
      <c r="Q526" s="4"/>
    </row>
    <row r="527" spans="2:17" ht="15.75">
      <c r="B527" s="5"/>
      <c r="C527" s="37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4"/>
      <c r="O527" s="3"/>
      <c r="P527" s="4"/>
      <c r="Q527" s="4"/>
    </row>
    <row r="528" spans="2:17" ht="15.75">
      <c r="B528" s="5"/>
      <c r="C528" s="37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4"/>
      <c r="O528" s="3"/>
      <c r="P528" s="4"/>
      <c r="Q528" s="4"/>
    </row>
    <row r="529" spans="2:17" ht="15.75">
      <c r="B529" s="5"/>
      <c r="C529" s="37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4"/>
      <c r="O529" s="3"/>
      <c r="P529" s="4"/>
      <c r="Q529" s="4"/>
    </row>
    <row r="530" spans="2:17" ht="15.75">
      <c r="B530" s="5"/>
      <c r="C530" s="37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4"/>
      <c r="O530" s="3"/>
      <c r="P530" s="4"/>
      <c r="Q530" s="4"/>
    </row>
    <row r="531" spans="2:17" ht="15.75">
      <c r="B531" s="5"/>
      <c r="C531" s="37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4"/>
      <c r="O531" s="3"/>
      <c r="P531" s="4"/>
      <c r="Q531" s="4"/>
    </row>
    <row r="532" spans="2:17" ht="15.75">
      <c r="B532" s="5"/>
      <c r="C532" s="37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4"/>
      <c r="O532" s="3"/>
      <c r="P532" s="4"/>
      <c r="Q532" s="4"/>
    </row>
    <row r="533" spans="2:17" ht="15.75">
      <c r="B533" s="5"/>
      <c r="C533" s="37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4"/>
      <c r="O533" s="3"/>
      <c r="P533" s="4"/>
      <c r="Q533" s="4"/>
    </row>
    <row r="534" spans="2:17" ht="15.75">
      <c r="B534" s="5"/>
      <c r="C534" s="37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4"/>
      <c r="O534" s="3"/>
      <c r="P534" s="4"/>
      <c r="Q534" s="4"/>
    </row>
    <row r="535" spans="2:17" ht="15.75">
      <c r="B535" s="5"/>
      <c r="C535" s="37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4"/>
      <c r="O535" s="3"/>
      <c r="P535" s="4"/>
      <c r="Q535" s="4"/>
    </row>
    <row r="536" spans="2:17" ht="15.75">
      <c r="B536" s="5"/>
      <c r="C536" s="37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4"/>
      <c r="O536" s="3"/>
      <c r="P536" s="4"/>
      <c r="Q536" s="4"/>
    </row>
    <row r="537" spans="2:17" ht="15.75">
      <c r="B537" s="5"/>
      <c r="C537" s="37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4"/>
      <c r="O537" s="3"/>
      <c r="P537" s="4"/>
      <c r="Q537" s="4"/>
    </row>
    <row r="538" spans="2:17" ht="15.75">
      <c r="B538" s="5"/>
      <c r="C538" s="37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4"/>
      <c r="O538" s="3"/>
      <c r="P538" s="4"/>
      <c r="Q538" s="4"/>
    </row>
    <row r="539" spans="2:17" ht="15.75">
      <c r="B539" s="5"/>
      <c r="C539" s="37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4"/>
      <c r="O539" s="3"/>
      <c r="P539" s="4"/>
      <c r="Q539" s="4"/>
    </row>
    <row r="540" spans="2:17" ht="15.75">
      <c r="B540" s="5"/>
      <c r="C540" s="37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4"/>
      <c r="O540" s="3"/>
      <c r="P540" s="4"/>
      <c r="Q540" s="4"/>
    </row>
    <row r="541" spans="2:17" ht="15.75">
      <c r="B541" s="5"/>
      <c r="C541" s="37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4"/>
      <c r="O541" s="3"/>
      <c r="P541" s="4"/>
      <c r="Q541" s="4"/>
    </row>
    <row r="542" spans="2:17" ht="15.75">
      <c r="B542" s="5"/>
      <c r="C542" s="37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4"/>
      <c r="O542" s="3"/>
      <c r="P542" s="4"/>
      <c r="Q542" s="4"/>
    </row>
    <row r="543" spans="2:17" ht="15.75">
      <c r="B543" s="5"/>
      <c r="C543" s="37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4"/>
      <c r="O543" s="3"/>
      <c r="P543" s="4"/>
      <c r="Q543" s="4"/>
    </row>
    <row r="544" spans="2:17" ht="15.75">
      <c r="B544" s="5"/>
      <c r="C544" s="37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4"/>
      <c r="O544" s="3"/>
      <c r="P544" s="4"/>
      <c r="Q544" s="4"/>
    </row>
    <row r="545" spans="2:17" ht="15.75">
      <c r="B545" s="5"/>
      <c r="C545" s="37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4"/>
      <c r="O545" s="3"/>
      <c r="P545" s="4"/>
      <c r="Q545" s="4"/>
    </row>
    <row r="546" spans="2:17" ht="15.75">
      <c r="B546" s="5"/>
      <c r="C546" s="37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4"/>
      <c r="O546" s="3"/>
      <c r="P546" s="4"/>
      <c r="Q546" s="4"/>
    </row>
    <row r="547" spans="2:17" ht="15.75">
      <c r="B547" s="5"/>
      <c r="C547" s="37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4"/>
      <c r="O547" s="3"/>
      <c r="P547" s="4"/>
      <c r="Q547" s="4"/>
    </row>
    <row r="548" spans="2:17" ht="15.75">
      <c r="B548" s="5"/>
      <c r="C548" s="37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4"/>
      <c r="O548" s="3"/>
      <c r="P548" s="4"/>
      <c r="Q548" s="4"/>
    </row>
    <row r="549" spans="2:17" ht="15.75">
      <c r="B549" s="5"/>
      <c r="C549" s="37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4"/>
      <c r="O549" s="3"/>
      <c r="P549" s="4"/>
      <c r="Q549" s="4"/>
    </row>
    <row r="550" spans="2:17" ht="15.75">
      <c r="B550" s="5"/>
      <c r="C550" s="37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4"/>
      <c r="O550" s="3"/>
      <c r="P550" s="4"/>
      <c r="Q550" s="4"/>
    </row>
    <row r="551" spans="2:17" ht="15.75">
      <c r="B551" s="5"/>
      <c r="C551" s="37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4"/>
      <c r="O551" s="3"/>
      <c r="P551" s="4"/>
      <c r="Q551" s="4"/>
    </row>
    <row r="552" spans="2:17" ht="15.75">
      <c r="B552" s="5"/>
      <c r="C552" s="37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4"/>
      <c r="O552" s="3"/>
      <c r="P552" s="4"/>
      <c r="Q552" s="4"/>
    </row>
    <row r="553" spans="2:17" ht="15.75">
      <c r="B553" s="5"/>
      <c r="C553" s="37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4"/>
      <c r="O553" s="3"/>
      <c r="P553" s="4"/>
      <c r="Q553" s="4"/>
    </row>
    <row r="554" spans="2:17" ht="15.75">
      <c r="B554" s="5"/>
      <c r="C554" s="37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4"/>
      <c r="O554" s="3"/>
      <c r="P554" s="4"/>
      <c r="Q554" s="4"/>
    </row>
    <row r="555" spans="2:17" ht="15.75">
      <c r="B555" s="5"/>
      <c r="C555" s="37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4"/>
      <c r="O555" s="3"/>
      <c r="P555" s="4"/>
      <c r="Q555" s="4"/>
    </row>
    <row r="556" spans="2:17" ht="15.75">
      <c r="B556" s="5"/>
      <c r="C556" s="37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4"/>
      <c r="O556" s="3"/>
      <c r="P556" s="4"/>
      <c r="Q556" s="4"/>
    </row>
    <row r="557" spans="2:17" ht="15.75">
      <c r="B557" s="5"/>
      <c r="C557" s="37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4"/>
      <c r="O557" s="3"/>
      <c r="P557" s="4"/>
      <c r="Q557" s="4"/>
    </row>
    <row r="558" spans="2:17" ht="15.75">
      <c r="B558" s="5"/>
      <c r="C558" s="37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4"/>
      <c r="O558" s="3"/>
      <c r="P558" s="4"/>
      <c r="Q558" s="4"/>
    </row>
    <row r="559" spans="2:17" ht="15.75">
      <c r="B559" s="5"/>
      <c r="C559" s="37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4"/>
      <c r="O559" s="3"/>
      <c r="P559" s="4"/>
      <c r="Q559" s="4"/>
    </row>
    <row r="560" spans="2:17" ht="15.75">
      <c r="B560" s="5"/>
      <c r="C560" s="37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4"/>
      <c r="O560" s="3"/>
      <c r="P560" s="4"/>
      <c r="Q560" s="4"/>
    </row>
    <row r="561" spans="2:17" ht="15.75">
      <c r="B561" s="5"/>
      <c r="C561" s="37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4"/>
      <c r="O561" s="3"/>
      <c r="P561" s="4"/>
      <c r="Q561" s="4"/>
    </row>
    <row r="562" spans="2:17" ht="15.75">
      <c r="B562" s="5"/>
      <c r="C562" s="37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4"/>
      <c r="O562" s="3"/>
      <c r="P562" s="4"/>
      <c r="Q562" s="4"/>
    </row>
    <row r="563" spans="2:17" ht="15.75">
      <c r="B563" s="5"/>
      <c r="C563" s="37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4"/>
      <c r="O563" s="3"/>
      <c r="P563" s="4"/>
      <c r="Q563" s="4"/>
    </row>
    <row r="564" spans="2:17" ht="15.75">
      <c r="B564" s="5"/>
      <c r="C564" s="37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4"/>
      <c r="O564" s="3"/>
      <c r="P564" s="4"/>
      <c r="Q564" s="4"/>
    </row>
    <row r="565" spans="2:17" ht="15.75">
      <c r="B565" s="5"/>
      <c r="C565" s="37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4"/>
      <c r="O565" s="3"/>
      <c r="P565" s="4"/>
      <c r="Q565" s="4"/>
    </row>
    <row r="566" spans="2:17" ht="15.75">
      <c r="B566" s="5"/>
      <c r="C566" s="37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4"/>
      <c r="O566" s="3"/>
      <c r="P566" s="4"/>
      <c r="Q566" s="4"/>
    </row>
    <row r="567" spans="2:17" ht="15.75">
      <c r="B567" s="5"/>
      <c r="C567" s="37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4"/>
      <c r="O567" s="3"/>
      <c r="P567" s="4"/>
      <c r="Q567" s="4"/>
    </row>
    <row r="568" spans="2:17" ht="15.75">
      <c r="B568" s="5"/>
      <c r="C568" s="37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4"/>
      <c r="O568" s="3"/>
      <c r="P568" s="4"/>
      <c r="Q568" s="4"/>
    </row>
    <row r="569" spans="2:17" ht="15.75">
      <c r="B569" s="5"/>
      <c r="C569" s="37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4"/>
      <c r="O569" s="3"/>
      <c r="P569" s="4"/>
      <c r="Q569" s="4"/>
    </row>
    <row r="570" spans="2:17" ht="15.75">
      <c r="B570" s="5"/>
      <c r="C570" s="37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4"/>
      <c r="O570" s="3"/>
      <c r="P570" s="4"/>
      <c r="Q570" s="4"/>
    </row>
    <row r="571" spans="2:17" ht="15.75">
      <c r="B571" s="5"/>
      <c r="C571" s="37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4"/>
      <c r="O571" s="3"/>
      <c r="P571" s="4"/>
      <c r="Q571" s="4"/>
    </row>
    <row r="572" spans="2:17" ht="15.75">
      <c r="B572" s="5"/>
      <c r="C572" s="37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4"/>
      <c r="O572" s="3"/>
      <c r="P572" s="4"/>
      <c r="Q572" s="4"/>
    </row>
    <row r="573" spans="2:17" ht="15.75">
      <c r="B573" s="5"/>
      <c r="C573" s="37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4"/>
      <c r="O573" s="3"/>
      <c r="P573" s="4"/>
      <c r="Q573" s="4"/>
    </row>
    <row r="574" spans="2:17" ht="15.75">
      <c r="B574" s="5"/>
      <c r="C574" s="37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4"/>
      <c r="O574" s="3"/>
      <c r="P574" s="4"/>
      <c r="Q574" s="4"/>
    </row>
    <row r="575" spans="2:17" ht="15.75">
      <c r="B575" s="5"/>
      <c r="C575" s="37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4"/>
      <c r="O575" s="3"/>
      <c r="P575" s="4"/>
      <c r="Q575" s="4"/>
    </row>
    <row r="576" spans="2:17" ht="15.75">
      <c r="B576" s="5"/>
      <c r="C576" s="37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4"/>
      <c r="O576" s="3"/>
      <c r="P576" s="4"/>
      <c r="Q576" s="4"/>
    </row>
    <row r="577" spans="2:17" ht="15.75">
      <c r="B577" s="5"/>
      <c r="C577" s="37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4"/>
      <c r="O577" s="3"/>
      <c r="P577" s="4"/>
      <c r="Q577" s="4"/>
    </row>
    <row r="578" spans="2:17" ht="15.75">
      <c r="B578" s="5"/>
      <c r="C578" s="37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4"/>
      <c r="O578" s="3"/>
      <c r="P578" s="4"/>
      <c r="Q578" s="4"/>
    </row>
    <row r="579" spans="2:17" ht="15.75">
      <c r="B579" s="5"/>
      <c r="C579" s="37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4"/>
      <c r="O579" s="3"/>
      <c r="P579" s="4"/>
      <c r="Q579" s="4"/>
    </row>
    <row r="580" spans="2:17" ht="15.75">
      <c r="B580" s="5"/>
      <c r="C580" s="37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4"/>
      <c r="O580" s="3"/>
      <c r="P580" s="4"/>
      <c r="Q580" s="4"/>
    </row>
    <row r="581" spans="2:17" ht="15.75">
      <c r="B581" s="5"/>
      <c r="C581" s="37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4"/>
      <c r="O581" s="3"/>
      <c r="P581" s="4"/>
      <c r="Q581" s="4"/>
    </row>
    <row r="582" spans="2:17" ht="15.75">
      <c r="B582" s="5"/>
      <c r="C582" s="37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4"/>
      <c r="O582" s="3"/>
      <c r="P582" s="4"/>
      <c r="Q582" s="4"/>
    </row>
    <row r="583" spans="2:17" ht="15.75">
      <c r="B583" s="5"/>
      <c r="C583" s="37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4"/>
      <c r="O583" s="3"/>
      <c r="P583" s="4"/>
      <c r="Q583" s="4"/>
    </row>
    <row r="584" spans="2:17" ht="15.75">
      <c r="B584" s="5"/>
      <c r="C584" s="37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4"/>
      <c r="O584" s="3"/>
      <c r="P584" s="4"/>
      <c r="Q584" s="4"/>
    </row>
    <row r="585" spans="2:17" ht="15.75">
      <c r="B585" s="5"/>
      <c r="C585" s="37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4"/>
      <c r="O585" s="3"/>
      <c r="P585" s="4"/>
      <c r="Q585" s="4"/>
    </row>
    <row r="586" spans="2:17" ht="15.75">
      <c r="B586" s="5"/>
      <c r="C586" s="37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4"/>
      <c r="O586" s="3"/>
      <c r="P586" s="4"/>
      <c r="Q586" s="4"/>
    </row>
    <row r="587" spans="2:17" ht="15.75">
      <c r="B587" s="5"/>
      <c r="C587" s="37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4"/>
      <c r="O587" s="3"/>
      <c r="P587" s="4"/>
      <c r="Q587" s="4"/>
    </row>
    <row r="588" spans="2:17" ht="15.75">
      <c r="B588" s="5"/>
      <c r="C588" s="37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4"/>
      <c r="O588" s="3"/>
      <c r="P588" s="4"/>
      <c r="Q588" s="4"/>
    </row>
    <row r="589" spans="2:17" ht="15.75">
      <c r="B589" s="5"/>
      <c r="C589" s="37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4"/>
      <c r="O589" s="3"/>
      <c r="P589" s="4"/>
      <c r="Q589" s="4"/>
    </row>
    <row r="590" spans="2:17" ht="15.75">
      <c r="B590" s="5"/>
      <c r="C590" s="37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4"/>
      <c r="O590" s="3"/>
      <c r="P590" s="4"/>
      <c r="Q590" s="4"/>
    </row>
    <row r="591" spans="2:17" ht="15.75">
      <c r="B591" s="5"/>
      <c r="C591" s="37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4"/>
      <c r="O591" s="3"/>
      <c r="P591" s="4"/>
      <c r="Q591" s="4"/>
    </row>
    <row r="592" spans="2:17" ht="15.75">
      <c r="B592" s="5"/>
      <c r="C592" s="37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4"/>
      <c r="O592" s="3"/>
      <c r="P592" s="4"/>
      <c r="Q592" s="4"/>
    </row>
    <row r="593" spans="2:17" ht="15.75">
      <c r="B593" s="5"/>
      <c r="C593" s="37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4"/>
      <c r="O593" s="3"/>
      <c r="P593" s="4"/>
      <c r="Q593" s="4"/>
    </row>
    <row r="594" spans="2:17" ht="15.75">
      <c r="B594" s="5"/>
      <c r="C594" s="37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4"/>
      <c r="O594" s="3"/>
      <c r="P594" s="4"/>
      <c r="Q594" s="4"/>
    </row>
    <row r="595" spans="2:17" ht="15.75">
      <c r="B595" s="5"/>
      <c r="C595" s="37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4"/>
      <c r="O595" s="3"/>
      <c r="P595" s="4"/>
      <c r="Q595" s="4"/>
    </row>
    <row r="596" spans="2:17" ht="15.75">
      <c r="B596" s="5"/>
      <c r="C596" s="37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4"/>
      <c r="O596" s="3"/>
      <c r="P596" s="4"/>
      <c r="Q596" s="4"/>
    </row>
    <row r="597" spans="2:17" ht="15.75">
      <c r="B597" s="5"/>
      <c r="C597" s="37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4"/>
      <c r="O597" s="3"/>
      <c r="P597" s="4"/>
      <c r="Q597" s="4"/>
    </row>
    <row r="598" spans="2:17" ht="15.75">
      <c r="B598" s="5"/>
      <c r="C598" s="37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4"/>
      <c r="O598" s="3"/>
      <c r="P598" s="4"/>
      <c r="Q598" s="4"/>
    </row>
    <row r="599" spans="2:17" ht="15.75">
      <c r="B599" s="5"/>
      <c r="C599" s="37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4"/>
      <c r="O599" s="3"/>
      <c r="P599" s="4"/>
      <c r="Q599" s="4"/>
    </row>
    <row r="600" spans="2:17" ht="15.75">
      <c r="B600" s="5"/>
      <c r="C600" s="37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4"/>
      <c r="O600" s="3"/>
      <c r="P600" s="4"/>
      <c r="Q600" s="4"/>
    </row>
    <row r="601" spans="2:17" ht="15.75">
      <c r="B601" s="5"/>
      <c r="C601" s="37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4"/>
      <c r="O601" s="3"/>
      <c r="P601" s="4"/>
      <c r="Q601" s="4"/>
    </row>
    <row r="602" spans="2:17" ht="15.75">
      <c r="B602" s="5"/>
      <c r="C602" s="37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4"/>
      <c r="O602" s="3"/>
      <c r="P602" s="4"/>
      <c r="Q602" s="4"/>
    </row>
    <row r="603" spans="2:17" ht="15.75">
      <c r="B603" s="5"/>
      <c r="C603" s="37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4"/>
      <c r="O603" s="3"/>
      <c r="P603" s="4"/>
      <c r="Q603" s="4"/>
    </row>
    <row r="604" spans="2:17" ht="15.75">
      <c r="B604" s="5"/>
      <c r="C604" s="37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4"/>
      <c r="O604" s="3"/>
      <c r="P604" s="4"/>
      <c r="Q604" s="4"/>
    </row>
    <row r="605" spans="2:17" ht="15.75">
      <c r="B605" s="5"/>
      <c r="C605" s="37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4"/>
      <c r="O605" s="3"/>
      <c r="P605" s="4"/>
      <c r="Q605" s="4"/>
    </row>
    <row r="606" spans="2:17" ht="15.75">
      <c r="B606" s="5"/>
      <c r="C606" s="37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4"/>
      <c r="O606" s="3"/>
      <c r="P606" s="4"/>
      <c r="Q606" s="4"/>
    </row>
    <row r="607" spans="2:17" ht="15.75">
      <c r="B607" s="5"/>
      <c r="C607" s="37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4"/>
      <c r="O607" s="3"/>
      <c r="P607" s="4"/>
      <c r="Q607" s="4"/>
    </row>
    <row r="608" spans="2:17" ht="15.75">
      <c r="B608" s="5"/>
      <c r="C608" s="37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4"/>
      <c r="O608" s="3"/>
      <c r="P608" s="4"/>
      <c r="Q608" s="4"/>
    </row>
    <row r="609" spans="2:17" ht="15.75">
      <c r="B609" s="5"/>
      <c r="C609" s="37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4"/>
      <c r="O609" s="3"/>
      <c r="P609" s="4"/>
      <c r="Q609" s="4"/>
    </row>
    <row r="610" spans="2:17" ht="15.75">
      <c r="B610" s="5"/>
      <c r="C610" s="37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4"/>
      <c r="O610" s="3"/>
      <c r="P610" s="4"/>
      <c r="Q610" s="4"/>
    </row>
    <row r="611" spans="2:17" ht="15.75">
      <c r="B611" s="5"/>
      <c r="C611" s="37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4"/>
      <c r="O611" s="3"/>
      <c r="P611" s="4"/>
      <c r="Q611" s="4"/>
    </row>
    <row r="612" spans="2:17" ht="15.75">
      <c r="B612" s="5"/>
      <c r="C612" s="37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4"/>
      <c r="O612" s="3"/>
      <c r="P612" s="4"/>
      <c r="Q612" s="4"/>
    </row>
    <row r="613" spans="2:17" ht="15.75">
      <c r="B613" s="5"/>
      <c r="C613" s="37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4"/>
      <c r="O613" s="3"/>
      <c r="P613" s="4"/>
      <c r="Q613" s="4"/>
    </row>
    <row r="614" spans="2:17" ht="15.75">
      <c r="B614" s="5"/>
      <c r="C614" s="37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4"/>
      <c r="O614" s="3"/>
      <c r="P614" s="4"/>
      <c r="Q614" s="4"/>
    </row>
    <row r="615" spans="2:17" ht="15.75">
      <c r="B615" s="5"/>
      <c r="C615" s="37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4"/>
      <c r="O615" s="3"/>
      <c r="P615" s="4"/>
      <c r="Q615" s="4"/>
    </row>
    <row r="616" spans="2:17" ht="15.75">
      <c r="B616" s="5"/>
      <c r="C616" s="37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4"/>
      <c r="O616" s="3"/>
      <c r="P616" s="4"/>
      <c r="Q616" s="4"/>
    </row>
    <row r="617" spans="2:17" ht="15.75">
      <c r="B617" s="5"/>
      <c r="C617" s="37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4"/>
      <c r="O617" s="3"/>
      <c r="P617" s="4"/>
      <c r="Q617" s="4"/>
    </row>
    <row r="618" spans="2:17" ht="15.75">
      <c r="B618" s="5"/>
      <c r="C618" s="37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4"/>
      <c r="O618" s="3"/>
      <c r="P618" s="4"/>
      <c r="Q618" s="4"/>
    </row>
    <row r="619" spans="2:17" ht="15.75">
      <c r="B619" s="5"/>
      <c r="C619" s="37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4"/>
      <c r="O619" s="3"/>
      <c r="P619" s="4"/>
      <c r="Q619" s="4"/>
    </row>
    <row r="620" spans="2:17" ht="15.75">
      <c r="B620" s="5"/>
      <c r="C620" s="37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4"/>
      <c r="O620" s="3"/>
      <c r="P620" s="4"/>
      <c r="Q620" s="4"/>
    </row>
    <row r="621" spans="2:17" ht="15.75">
      <c r="B621" s="5"/>
      <c r="C621" s="37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4"/>
      <c r="O621" s="3"/>
      <c r="P621" s="4"/>
      <c r="Q621" s="4"/>
    </row>
    <row r="622" spans="2:17" ht="15.75">
      <c r="B622" s="5"/>
      <c r="C622" s="37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4"/>
      <c r="O622" s="3"/>
      <c r="P622" s="4"/>
      <c r="Q622" s="4"/>
    </row>
    <row r="623" spans="2:17" ht="15.75">
      <c r="B623" s="5"/>
      <c r="C623" s="37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4"/>
      <c r="O623" s="3"/>
      <c r="P623" s="4"/>
      <c r="Q623" s="4"/>
    </row>
    <row r="624" spans="2:17" ht="15.75">
      <c r="B624" s="5"/>
      <c r="C624" s="37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4"/>
      <c r="O624" s="3"/>
      <c r="P624" s="4"/>
      <c r="Q624" s="4"/>
    </row>
    <row r="625" spans="2:17" ht="15.75">
      <c r="B625" s="5"/>
      <c r="C625" s="37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4"/>
      <c r="O625" s="3"/>
      <c r="P625" s="4"/>
      <c r="Q625" s="4"/>
    </row>
    <row r="626" spans="2:17" ht="15.75">
      <c r="B626" s="5"/>
      <c r="C626" s="37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4"/>
      <c r="O626" s="3"/>
      <c r="P626" s="4"/>
      <c r="Q626" s="4"/>
    </row>
    <row r="627" spans="2:17" ht="15.75">
      <c r="B627" s="5"/>
      <c r="C627" s="37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4"/>
      <c r="O627" s="3"/>
      <c r="P627" s="4"/>
      <c r="Q627" s="4"/>
    </row>
    <row r="628" spans="2:17" ht="15.75">
      <c r="B628" s="5"/>
      <c r="C628" s="37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4"/>
      <c r="O628" s="3"/>
      <c r="P628" s="4"/>
      <c r="Q628" s="4"/>
    </row>
    <row r="629" spans="2:17" ht="15.75">
      <c r="B629" s="5"/>
      <c r="C629" s="37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4"/>
      <c r="O629" s="3"/>
      <c r="P629" s="4"/>
      <c r="Q629" s="4"/>
    </row>
    <row r="630" spans="2:17" ht="15.75">
      <c r="B630" s="5"/>
      <c r="C630" s="37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4"/>
      <c r="O630" s="3"/>
      <c r="P630" s="4"/>
      <c r="Q630" s="4"/>
    </row>
    <row r="631" spans="2:17" ht="15.75">
      <c r="B631" s="5"/>
      <c r="C631" s="37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4"/>
      <c r="O631" s="3"/>
      <c r="P631" s="4"/>
      <c r="Q631" s="4"/>
    </row>
    <row r="632" spans="2:17" ht="15.75">
      <c r="B632" s="5"/>
      <c r="C632" s="37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4"/>
      <c r="O632" s="3"/>
      <c r="P632" s="4"/>
      <c r="Q632" s="4"/>
    </row>
    <row r="633" spans="2:17" ht="15.75">
      <c r="B633" s="5"/>
      <c r="C633" s="37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4"/>
      <c r="O633" s="3"/>
      <c r="P633" s="4"/>
      <c r="Q633" s="4"/>
    </row>
    <row r="634" spans="2:17" ht="15.75">
      <c r="B634" s="5"/>
      <c r="C634" s="37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4"/>
      <c r="O634" s="3"/>
      <c r="P634" s="4"/>
      <c r="Q634" s="4"/>
    </row>
    <row r="635" spans="2:17" ht="15.75">
      <c r="B635" s="5"/>
      <c r="C635" s="37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4"/>
      <c r="O635" s="3"/>
      <c r="P635" s="4"/>
      <c r="Q635" s="4"/>
    </row>
    <row r="636" spans="2:17" ht="15.75">
      <c r="B636" s="5"/>
      <c r="C636" s="37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4"/>
      <c r="O636" s="3"/>
      <c r="P636" s="4"/>
      <c r="Q636" s="4"/>
    </row>
    <row r="637" spans="2:17" ht="15.75">
      <c r="B637" s="5"/>
      <c r="C637" s="37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4"/>
      <c r="O637" s="3"/>
      <c r="P637" s="4"/>
      <c r="Q637" s="4"/>
    </row>
    <row r="638" spans="2:17" ht="15.75">
      <c r="B638" s="5"/>
      <c r="C638" s="37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4"/>
      <c r="O638" s="3"/>
      <c r="P638" s="4"/>
      <c r="Q638" s="4"/>
    </row>
    <row r="639" spans="2:17" ht="15.75">
      <c r="B639" s="5"/>
      <c r="C639" s="37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4"/>
      <c r="O639" s="3"/>
      <c r="P639" s="4"/>
      <c r="Q639" s="4"/>
    </row>
    <row r="640" spans="2:17" ht="15.75">
      <c r="B640" s="5"/>
      <c r="C640" s="37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4"/>
      <c r="O640" s="3"/>
      <c r="P640" s="4"/>
      <c r="Q640" s="4"/>
    </row>
    <row r="641" spans="2:17" ht="15.75">
      <c r="B641" s="5"/>
      <c r="C641" s="37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4"/>
      <c r="O641" s="3"/>
      <c r="P641" s="4"/>
      <c r="Q641" s="4"/>
    </row>
    <row r="642" spans="2:17" ht="15.75">
      <c r="B642" s="5"/>
      <c r="C642" s="37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4"/>
      <c r="O642" s="3"/>
      <c r="P642" s="4"/>
      <c r="Q642" s="4"/>
    </row>
    <row r="643" spans="2:17" ht="15.75">
      <c r="B643" s="5"/>
      <c r="C643" s="37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4"/>
      <c r="O643" s="3"/>
      <c r="P643" s="4"/>
      <c r="Q643" s="4"/>
    </row>
    <row r="644" spans="2:17" ht="15.75">
      <c r="B644" s="5"/>
      <c r="C644" s="37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4"/>
      <c r="O644" s="3"/>
      <c r="P644" s="4"/>
      <c r="Q644" s="4"/>
    </row>
    <row r="645" spans="2:17" ht="15.75">
      <c r="B645" s="5"/>
      <c r="C645" s="37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4"/>
      <c r="O645" s="3"/>
      <c r="P645" s="4"/>
      <c r="Q645" s="4"/>
    </row>
    <row r="646" spans="2:17" ht="15.75">
      <c r="B646" s="5"/>
      <c r="C646" s="37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4"/>
      <c r="O646" s="3"/>
      <c r="P646" s="4"/>
      <c r="Q646" s="4"/>
    </row>
    <row r="647" spans="2:17" ht="15.75">
      <c r="B647" s="5"/>
      <c r="C647" s="37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4"/>
      <c r="O647" s="3"/>
      <c r="P647" s="4"/>
      <c r="Q647" s="4"/>
    </row>
    <row r="648" spans="2:17" ht="15.75">
      <c r="B648" s="5"/>
      <c r="C648" s="37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4"/>
      <c r="O648" s="3"/>
      <c r="P648" s="4"/>
      <c r="Q648" s="4"/>
    </row>
    <row r="649" spans="2:17" ht="15.75">
      <c r="B649" s="5"/>
      <c r="C649" s="37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4"/>
      <c r="O649" s="3"/>
      <c r="P649" s="4"/>
      <c r="Q649" s="4"/>
    </row>
    <row r="650" spans="2:17" ht="15.75">
      <c r="B650" s="5"/>
      <c r="C650" s="37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4"/>
      <c r="O650" s="3"/>
      <c r="P650" s="4"/>
      <c r="Q650" s="4"/>
    </row>
    <row r="651" spans="2:17" ht="15.75">
      <c r="B651" s="5"/>
      <c r="C651" s="37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4"/>
      <c r="O651" s="3"/>
      <c r="P651" s="4"/>
      <c r="Q651" s="4"/>
    </row>
    <row r="652" spans="2:17" ht="15.75">
      <c r="B652" s="5"/>
      <c r="C652" s="37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4"/>
      <c r="O652" s="3"/>
      <c r="P652" s="4"/>
      <c r="Q652" s="4"/>
    </row>
    <row r="653" spans="2:17" ht="15.75">
      <c r="B653" s="5"/>
      <c r="C653" s="37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4"/>
      <c r="O653" s="3"/>
      <c r="P653" s="4"/>
      <c r="Q653" s="4"/>
    </row>
    <row r="654" spans="2:17" ht="15.75">
      <c r="B654" s="5"/>
      <c r="C654" s="37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4"/>
      <c r="O654" s="3"/>
      <c r="P654" s="4"/>
      <c r="Q654" s="4"/>
    </row>
    <row r="655" spans="2:17" ht="15.75">
      <c r="B655" s="5"/>
      <c r="C655" s="37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4"/>
      <c r="O655" s="3"/>
      <c r="P655" s="4"/>
      <c r="Q655" s="4"/>
    </row>
    <row r="656" spans="2:17" ht="15.75">
      <c r="B656" s="5"/>
      <c r="C656" s="37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4"/>
      <c r="O656" s="3"/>
      <c r="P656" s="4"/>
      <c r="Q656" s="4"/>
    </row>
    <row r="657" spans="2:17" ht="15.75">
      <c r="B657" s="5"/>
      <c r="C657" s="37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4"/>
      <c r="O657" s="3"/>
      <c r="P657" s="4"/>
      <c r="Q657" s="4"/>
    </row>
    <row r="658" spans="2:17" ht="15.75">
      <c r="B658" s="5"/>
      <c r="C658" s="37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4"/>
      <c r="O658" s="3"/>
      <c r="P658" s="4"/>
      <c r="Q658" s="4"/>
    </row>
    <row r="659" spans="2:17" ht="15.75">
      <c r="B659" s="5"/>
      <c r="C659" s="37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4"/>
      <c r="O659" s="3"/>
      <c r="P659" s="4"/>
      <c r="Q659" s="4"/>
    </row>
    <row r="660" spans="2:17" ht="15.75">
      <c r="B660" s="5"/>
      <c r="C660" s="37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4"/>
      <c r="O660" s="3"/>
      <c r="P660" s="4"/>
      <c r="Q660" s="4"/>
    </row>
    <row r="661" spans="2:17" ht="15.75">
      <c r="B661" s="5"/>
      <c r="C661" s="37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4"/>
      <c r="O661" s="3"/>
      <c r="P661" s="4"/>
      <c r="Q661" s="4"/>
    </row>
    <row r="662" spans="2:17" ht="15.75">
      <c r="B662" s="5"/>
      <c r="C662" s="37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4"/>
      <c r="O662" s="3"/>
      <c r="P662" s="4"/>
      <c r="Q662" s="4"/>
    </row>
    <row r="663" spans="2:17" ht="15.75">
      <c r="B663" s="5"/>
      <c r="C663" s="37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4"/>
      <c r="O663" s="3"/>
      <c r="P663" s="4"/>
      <c r="Q663" s="4"/>
    </row>
    <row r="664" spans="2:17" ht="15.75">
      <c r="B664" s="5"/>
      <c r="C664" s="37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4"/>
      <c r="O664" s="3"/>
      <c r="P664" s="4"/>
      <c r="Q664" s="4"/>
    </row>
    <row r="665" spans="2:17" ht="15.75">
      <c r="B665" s="5"/>
      <c r="C665" s="37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4"/>
      <c r="O665" s="3"/>
      <c r="P665" s="4"/>
      <c r="Q665" s="4"/>
    </row>
    <row r="666" spans="2:17" ht="15.75">
      <c r="B666" s="5"/>
      <c r="C666" s="37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4"/>
      <c r="O666" s="3"/>
      <c r="P666" s="4"/>
      <c r="Q666" s="4"/>
    </row>
    <row r="667" spans="2:17" ht="15.75">
      <c r="B667" s="5"/>
      <c r="C667" s="37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4"/>
      <c r="O667" s="3"/>
      <c r="P667" s="4"/>
      <c r="Q667" s="4"/>
    </row>
    <row r="668" spans="2:17" ht="15.75">
      <c r="B668" s="5"/>
      <c r="C668" s="37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4"/>
      <c r="O668" s="3"/>
      <c r="P668" s="4"/>
      <c r="Q668" s="4"/>
    </row>
    <row r="669" spans="2:17" ht="15.75">
      <c r="B669" s="5"/>
      <c r="C669" s="37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4"/>
      <c r="O669" s="3"/>
      <c r="P669" s="4"/>
      <c r="Q669" s="4"/>
    </row>
    <row r="670" spans="2:17" ht="15.75">
      <c r="B670" s="5"/>
      <c r="C670" s="37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4"/>
      <c r="O670" s="3"/>
      <c r="P670" s="4"/>
      <c r="Q670" s="4"/>
    </row>
    <row r="671" spans="2:17" ht="15.75">
      <c r="B671" s="5"/>
      <c r="C671" s="37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4"/>
      <c r="O671" s="3"/>
      <c r="P671" s="4"/>
      <c r="Q671" s="4"/>
    </row>
    <row r="672" spans="2:17" ht="15.75">
      <c r="B672" s="5"/>
      <c r="C672" s="37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4"/>
      <c r="O672" s="3"/>
      <c r="P672" s="4"/>
      <c r="Q672" s="4"/>
    </row>
    <row r="673" spans="2:17" ht="15.75">
      <c r="B673" s="5"/>
      <c r="C673" s="37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4"/>
      <c r="O673" s="3"/>
      <c r="P673" s="4"/>
      <c r="Q673" s="4"/>
    </row>
    <row r="674" spans="2:17" ht="15.75">
      <c r="B674" s="5"/>
      <c r="C674" s="37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4"/>
      <c r="O674" s="3"/>
      <c r="P674" s="4"/>
      <c r="Q674" s="4"/>
    </row>
    <row r="675" spans="2:17" ht="15.75">
      <c r="B675" s="5"/>
      <c r="C675" s="37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4"/>
      <c r="O675" s="3"/>
      <c r="P675" s="4"/>
      <c r="Q675" s="4"/>
    </row>
    <row r="676" spans="2:17" ht="15.75">
      <c r="B676" s="5"/>
      <c r="C676" s="37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4"/>
      <c r="O676" s="3"/>
      <c r="P676" s="4"/>
      <c r="Q676" s="4"/>
    </row>
    <row r="677" spans="2:17" ht="15.75">
      <c r="B677" s="5"/>
      <c r="C677" s="37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4"/>
      <c r="O677" s="3"/>
      <c r="P677" s="4"/>
      <c r="Q677" s="4"/>
    </row>
    <row r="678" spans="2:17" ht="15.75">
      <c r="B678" s="5"/>
      <c r="C678" s="37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4"/>
      <c r="O678" s="3"/>
      <c r="P678" s="4"/>
      <c r="Q678" s="4"/>
    </row>
    <row r="679" spans="2:17" ht="15.75">
      <c r="B679" s="5"/>
      <c r="C679" s="37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4"/>
      <c r="O679" s="3"/>
      <c r="P679" s="4"/>
      <c r="Q679" s="4"/>
    </row>
    <row r="680" spans="2:17" ht="15.75">
      <c r="B680" s="5"/>
      <c r="C680" s="37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4"/>
      <c r="O680" s="3"/>
      <c r="P680" s="4"/>
      <c r="Q680" s="4"/>
    </row>
    <row r="681" spans="2:17" ht="15.75">
      <c r="B681" s="5"/>
      <c r="C681" s="37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4"/>
      <c r="O681" s="3"/>
      <c r="P681" s="4"/>
      <c r="Q681" s="4"/>
    </row>
    <row r="682" spans="2:17" ht="15.75">
      <c r="B682" s="5"/>
      <c r="C682" s="37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4"/>
      <c r="O682" s="3"/>
      <c r="P682" s="4"/>
      <c r="Q682" s="4"/>
    </row>
    <row r="683" spans="2:17" ht="15.75">
      <c r="B683" s="5"/>
      <c r="C683" s="37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4"/>
      <c r="O683" s="3"/>
      <c r="P683" s="4"/>
      <c r="Q683" s="4"/>
    </row>
    <row r="684" spans="2:17" ht="15.75">
      <c r="B684" s="5"/>
      <c r="C684" s="37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4"/>
      <c r="O684" s="3"/>
      <c r="P684" s="4"/>
      <c r="Q684" s="4"/>
    </row>
    <row r="685" spans="2:17" ht="15.75">
      <c r="B685" s="5"/>
      <c r="C685" s="37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4"/>
      <c r="O685" s="3"/>
      <c r="P685" s="4"/>
      <c r="Q685" s="4"/>
    </row>
    <row r="686" spans="2:17" ht="15.75">
      <c r="B686" s="5"/>
      <c r="C686" s="37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4"/>
      <c r="O686" s="3"/>
      <c r="P686" s="4"/>
      <c r="Q686" s="4"/>
    </row>
    <row r="687" spans="2:17" ht="15.75">
      <c r="B687" s="5"/>
      <c r="C687" s="37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4"/>
      <c r="O687" s="3"/>
      <c r="P687" s="4"/>
      <c r="Q687" s="4"/>
    </row>
    <row r="688" spans="2:17" ht="15.75">
      <c r="B688" s="5"/>
      <c r="C688" s="37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4"/>
      <c r="O688" s="3"/>
      <c r="P688" s="4"/>
      <c r="Q688" s="4"/>
    </row>
    <row r="689" spans="2:17" ht="15.75">
      <c r="B689" s="5"/>
      <c r="C689" s="37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4"/>
      <c r="O689" s="3"/>
      <c r="P689" s="4"/>
      <c r="Q689" s="4"/>
    </row>
    <row r="690" spans="2:17" ht="15.75">
      <c r="B690" s="5"/>
      <c r="C690" s="37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4"/>
      <c r="O690" s="3"/>
      <c r="P690" s="4"/>
      <c r="Q690" s="4"/>
    </row>
    <row r="691" spans="2:17" ht="15.75">
      <c r="B691" s="5"/>
      <c r="C691" s="37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4"/>
      <c r="O691" s="3"/>
      <c r="P691" s="4"/>
      <c r="Q691" s="4"/>
    </row>
    <row r="692" spans="2:17" ht="15.75">
      <c r="B692" s="5"/>
      <c r="C692" s="37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4"/>
      <c r="O692" s="3"/>
      <c r="P692" s="4"/>
      <c r="Q692" s="4"/>
    </row>
    <row r="693" spans="2:17" ht="15.75">
      <c r="B693" s="5"/>
      <c r="C693" s="37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4"/>
      <c r="O693" s="3"/>
      <c r="P693" s="4"/>
      <c r="Q693" s="4"/>
    </row>
    <row r="694" spans="2:17" ht="15.75">
      <c r="B694" s="5"/>
      <c r="C694" s="37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4"/>
      <c r="O694" s="3"/>
      <c r="P694" s="4"/>
      <c r="Q694" s="4"/>
    </row>
    <row r="695" spans="2:17" ht="15.75">
      <c r="B695" s="5"/>
      <c r="C695" s="37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4"/>
      <c r="O695" s="3"/>
      <c r="P695" s="4"/>
      <c r="Q695" s="4"/>
    </row>
    <row r="696" spans="2:17" ht="15.75">
      <c r="B696" s="5"/>
      <c r="C696" s="37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4"/>
      <c r="O696" s="3"/>
      <c r="P696" s="4"/>
      <c r="Q696" s="4"/>
    </row>
    <row r="697" spans="2:17" ht="15.75">
      <c r="B697" s="5"/>
      <c r="C697" s="37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4"/>
      <c r="O697" s="3"/>
      <c r="P697" s="4"/>
      <c r="Q697" s="4"/>
    </row>
    <row r="698" spans="2:17" ht="15.75">
      <c r="B698" s="5"/>
      <c r="C698" s="37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4"/>
      <c r="O698" s="3"/>
      <c r="P698" s="4"/>
      <c r="Q698" s="4"/>
    </row>
    <row r="699" spans="2:17" ht="15.75">
      <c r="B699" s="5"/>
      <c r="C699" s="37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4"/>
      <c r="O699" s="3"/>
      <c r="P699" s="4"/>
      <c r="Q699" s="4"/>
    </row>
    <row r="700" spans="2:17" ht="15.75">
      <c r="B700" s="5"/>
      <c r="C700" s="37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4"/>
      <c r="O700" s="3"/>
      <c r="P700" s="4"/>
      <c r="Q700" s="4"/>
    </row>
    <row r="701" spans="2:17" ht="15.75">
      <c r="B701" s="5"/>
      <c r="C701" s="37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4"/>
      <c r="O701" s="3"/>
      <c r="P701" s="4"/>
      <c r="Q701" s="4"/>
    </row>
    <row r="702" spans="2:17" ht="15.75">
      <c r="B702" s="5"/>
      <c r="C702" s="37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4"/>
      <c r="O702" s="3"/>
      <c r="P702" s="4"/>
      <c r="Q702" s="4"/>
    </row>
    <row r="703" spans="2:17" ht="15.75">
      <c r="B703" s="5"/>
      <c r="C703" s="37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4"/>
      <c r="O703" s="3"/>
      <c r="P703" s="4"/>
      <c r="Q703" s="4"/>
    </row>
    <row r="704" spans="2:17" ht="15.75">
      <c r="B704" s="5"/>
      <c r="C704" s="37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4"/>
      <c r="O704" s="3"/>
      <c r="P704" s="4"/>
      <c r="Q704" s="4"/>
    </row>
    <row r="705" spans="2:17" ht="15.75">
      <c r="B705" s="5"/>
      <c r="C705" s="37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4"/>
      <c r="O705" s="3"/>
      <c r="P705" s="4"/>
      <c r="Q705" s="4"/>
    </row>
    <row r="706" spans="2:17" ht="15.75">
      <c r="B706" s="5"/>
      <c r="C706" s="37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4"/>
      <c r="O706" s="3"/>
      <c r="P706" s="4"/>
      <c r="Q706" s="4"/>
    </row>
    <row r="707" spans="2:17" ht="15.75">
      <c r="B707" s="5"/>
      <c r="C707" s="37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4"/>
      <c r="O707" s="3"/>
      <c r="P707" s="4"/>
      <c r="Q707" s="4"/>
    </row>
    <row r="708" spans="2:17" ht="15.75">
      <c r="B708" s="5"/>
      <c r="C708" s="37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4"/>
      <c r="O708" s="3"/>
      <c r="P708" s="4"/>
      <c r="Q708" s="4"/>
    </row>
    <row r="709" spans="2:17" ht="15.75">
      <c r="B709" s="5"/>
      <c r="C709" s="37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4"/>
      <c r="O709" s="3"/>
      <c r="P709" s="4"/>
      <c r="Q709" s="4"/>
    </row>
    <row r="710" spans="2:17" ht="15.75">
      <c r="B710" s="5"/>
      <c r="C710" s="37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4"/>
      <c r="O710" s="3"/>
      <c r="P710" s="4"/>
      <c r="Q710" s="4"/>
    </row>
    <row r="711" spans="2:17" ht="15.75">
      <c r="B711" s="5"/>
      <c r="C711" s="37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4"/>
      <c r="O711" s="3"/>
      <c r="P711" s="4"/>
      <c r="Q711" s="4"/>
    </row>
    <row r="712" spans="2:17" ht="15.75">
      <c r="B712" s="5"/>
      <c r="C712" s="37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4"/>
      <c r="O712" s="3"/>
      <c r="P712" s="4"/>
      <c r="Q712" s="4"/>
    </row>
    <row r="713" spans="2:17" ht="15.75">
      <c r="B713" s="5"/>
      <c r="C713" s="37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4"/>
      <c r="O713" s="3"/>
      <c r="P713" s="4"/>
      <c r="Q713" s="4"/>
    </row>
    <row r="714" spans="2:17" ht="15.75">
      <c r="B714" s="5"/>
      <c r="C714" s="37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4"/>
      <c r="O714" s="3"/>
      <c r="P714" s="4"/>
      <c r="Q714" s="4"/>
    </row>
    <row r="715" spans="2:17" ht="15.75">
      <c r="B715" s="5"/>
      <c r="C715" s="37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4"/>
      <c r="O715" s="3"/>
      <c r="P715" s="4"/>
      <c r="Q715" s="4"/>
    </row>
    <row r="716" spans="2:17" ht="15.75">
      <c r="B716" s="5"/>
      <c r="C716" s="37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4"/>
      <c r="O716" s="3"/>
      <c r="P716" s="4"/>
      <c r="Q716" s="4"/>
    </row>
    <row r="717" spans="2:17" ht="15.75">
      <c r="B717" s="5"/>
      <c r="C717" s="37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4"/>
      <c r="O717" s="3"/>
      <c r="P717" s="4"/>
      <c r="Q717" s="4"/>
    </row>
    <row r="718" spans="2:17" ht="15.75">
      <c r="B718" s="5"/>
      <c r="C718" s="37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4"/>
      <c r="O718" s="3"/>
      <c r="P718" s="4"/>
      <c r="Q718" s="4"/>
    </row>
    <row r="719" spans="2:17" ht="15.75">
      <c r="B719" s="5"/>
      <c r="C719" s="37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4"/>
      <c r="O719" s="3"/>
      <c r="P719" s="4"/>
      <c r="Q719" s="4"/>
    </row>
    <row r="720" spans="2:17" ht="15.75">
      <c r="B720" s="5"/>
      <c r="C720" s="37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4"/>
      <c r="O720" s="3"/>
      <c r="P720" s="4"/>
      <c r="Q720" s="4"/>
    </row>
    <row r="721" spans="2:17" ht="15.75">
      <c r="B721" s="5"/>
      <c r="C721" s="37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4"/>
      <c r="O721" s="3"/>
      <c r="P721" s="4"/>
      <c r="Q721" s="4"/>
    </row>
    <row r="722" spans="2:17" ht="15.75">
      <c r="B722" s="5"/>
      <c r="C722" s="37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4"/>
      <c r="O722" s="3"/>
      <c r="P722" s="4"/>
      <c r="Q722" s="4"/>
    </row>
    <row r="723" spans="2:17" ht="15.75">
      <c r="B723" s="5"/>
      <c r="C723" s="37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4"/>
      <c r="O723" s="3"/>
      <c r="P723" s="4"/>
      <c r="Q723" s="4"/>
    </row>
    <row r="724" spans="2:17" ht="15.75">
      <c r="B724" s="5"/>
      <c r="C724" s="37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4"/>
      <c r="O724" s="3"/>
      <c r="P724" s="4"/>
      <c r="Q724" s="4"/>
    </row>
    <row r="725" spans="2:17" ht="15.75">
      <c r="B725" s="5"/>
      <c r="C725" s="37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4"/>
      <c r="O725" s="3"/>
      <c r="P725" s="4"/>
      <c r="Q725" s="4"/>
    </row>
    <row r="726" spans="2:17" ht="15.75">
      <c r="B726" s="5"/>
      <c r="C726" s="37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4"/>
      <c r="O726" s="3"/>
      <c r="P726" s="4"/>
      <c r="Q726" s="4"/>
    </row>
    <row r="727" spans="2:17" ht="15.75">
      <c r="B727" s="5"/>
      <c r="C727" s="37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4"/>
      <c r="O727" s="3"/>
      <c r="P727" s="4"/>
      <c r="Q727" s="4"/>
    </row>
    <row r="728" spans="2:17" ht="15.75">
      <c r="B728" s="5"/>
      <c r="C728" s="37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4"/>
      <c r="O728" s="3"/>
      <c r="P728" s="4"/>
      <c r="Q728" s="4"/>
    </row>
    <row r="729" spans="2:17" ht="15.75">
      <c r="B729" s="5"/>
      <c r="C729" s="37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4"/>
      <c r="O729" s="3"/>
      <c r="P729" s="4"/>
      <c r="Q729" s="4"/>
    </row>
    <row r="730" spans="2:17" ht="15.75">
      <c r="B730" s="5"/>
      <c r="C730" s="37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4"/>
      <c r="O730" s="3"/>
      <c r="P730" s="4"/>
      <c r="Q730" s="4"/>
    </row>
    <row r="731" spans="2:17" ht="15.75">
      <c r="B731" s="5"/>
      <c r="C731" s="37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4"/>
      <c r="O731" s="3"/>
      <c r="P731" s="4"/>
      <c r="Q731" s="4"/>
    </row>
    <row r="732" spans="2:17" ht="15.75">
      <c r="B732" s="5"/>
      <c r="C732" s="37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4"/>
      <c r="O732" s="3"/>
      <c r="P732" s="4"/>
      <c r="Q732" s="4"/>
    </row>
    <row r="733" spans="2:17" ht="15.75">
      <c r="B733" s="5"/>
      <c r="C733" s="37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4"/>
      <c r="O733" s="3"/>
      <c r="P733" s="4"/>
      <c r="Q733" s="4"/>
    </row>
    <row r="734" spans="2:17" ht="15.75">
      <c r="B734" s="5"/>
      <c r="C734" s="37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4"/>
      <c r="O734" s="3"/>
      <c r="P734" s="4"/>
      <c r="Q734" s="4"/>
    </row>
    <row r="735" spans="2:17" ht="15.75">
      <c r="B735" s="5"/>
      <c r="C735" s="37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4"/>
      <c r="O735" s="3"/>
      <c r="P735" s="4"/>
      <c r="Q735" s="4"/>
    </row>
    <row r="736" spans="2:17" ht="15.75">
      <c r="B736" s="5"/>
      <c r="C736" s="37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4"/>
      <c r="O736" s="3"/>
      <c r="P736" s="4"/>
      <c r="Q736" s="4"/>
    </row>
    <row r="737" spans="2:17" ht="15.75">
      <c r="B737" s="5"/>
      <c r="C737" s="37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4"/>
      <c r="O737" s="3"/>
      <c r="P737" s="4"/>
      <c r="Q737" s="4"/>
    </row>
    <row r="738" spans="2:17" ht="15.75">
      <c r="B738" s="5"/>
      <c r="C738" s="37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4"/>
      <c r="O738" s="3"/>
      <c r="P738" s="4"/>
      <c r="Q738" s="4"/>
    </row>
    <row r="739" spans="2:17" ht="15.75">
      <c r="B739" s="5"/>
      <c r="C739" s="37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4"/>
      <c r="O739" s="3"/>
      <c r="P739" s="4"/>
      <c r="Q739" s="4"/>
    </row>
    <row r="740" spans="2:17" ht="15.75">
      <c r="B740" s="5"/>
      <c r="C740" s="37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4"/>
      <c r="O740" s="3"/>
      <c r="P740" s="4"/>
      <c r="Q740" s="4"/>
    </row>
    <row r="741" spans="2:17" ht="15.75">
      <c r="B741" s="5"/>
      <c r="C741" s="37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4"/>
      <c r="O741" s="3"/>
      <c r="P741" s="4"/>
      <c r="Q741" s="4"/>
    </row>
    <row r="742" spans="2:17" ht="15.75">
      <c r="B742" s="5"/>
      <c r="C742" s="37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4"/>
      <c r="O742" s="3"/>
      <c r="P742" s="4"/>
      <c r="Q742" s="4"/>
    </row>
    <row r="743" spans="2:17" ht="15.75">
      <c r="B743" s="5"/>
      <c r="C743" s="37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4"/>
      <c r="O743" s="3"/>
      <c r="P743" s="4"/>
      <c r="Q743" s="4"/>
    </row>
    <row r="744" spans="2:17" ht="15.75">
      <c r="B744" s="5"/>
      <c r="C744" s="37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4"/>
      <c r="O744" s="3"/>
      <c r="P744" s="4"/>
      <c r="Q744" s="4"/>
    </row>
    <row r="745" spans="2:17" ht="15.75">
      <c r="B745" s="5"/>
      <c r="C745" s="37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4"/>
      <c r="O745" s="3"/>
      <c r="P745" s="4"/>
      <c r="Q745" s="4"/>
    </row>
    <row r="746" spans="2:17" ht="15.75">
      <c r="B746" s="5"/>
      <c r="C746" s="37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4"/>
      <c r="O746" s="3"/>
      <c r="P746" s="4"/>
      <c r="Q746" s="4"/>
    </row>
    <row r="747" spans="2:17" ht="15.75">
      <c r="B747" s="5"/>
      <c r="C747" s="37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4"/>
      <c r="O747" s="3"/>
      <c r="P747" s="4"/>
      <c r="Q747" s="4"/>
    </row>
    <row r="748" spans="2:17" ht="15.75">
      <c r="B748" s="5"/>
      <c r="C748" s="37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4"/>
      <c r="O748" s="3"/>
      <c r="P748" s="4"/>
      <c r="Q748" s="4"/>
    </row>
    <row r="749" spans="2:17" ht="15.75">
      <c r="B749" s="5"/>
      <c r="C749" s="37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4"/>
      <c r="O749" s="3"/>
      <c r="P749" s="4"/>
      <c r="Q749" s="4"/>
    </row>
    <row r="750" spans="2:17" ht="15.75">
      <c r="B750" s="5"/>
      <c r="C750" s="37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4"/>
      <c r="O750" s="3"/>
      <c r="P750" s="4"/>
      <c r="Q750" s="4"/>
    </row>
    <row r="751" spans="2:17" ht="15.75">
      <c r="B751" s="5"/>
      <c r="C751" s="37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4"/>
      <c r="O751" s="3"/>
      <c r="P751" s="4"/>
      <c r="Q751" s="4"/>
    </row>
    <row r="752" spans="2:17" ht="15.75">
      <c r="B752" s="5"/>
      <c r="C752" s="37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4"/>
      <c r="O752" s="3"/>
      <c r="P752" s="4"/>
      <c r="Q752" s="4"/>
    </row>
    <row r="753" spans="2:17" ht="15.75">
      <c r="B753" s="5"/>
      <c r="C753" s="37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4"/>
      <c r="O753" s="3"/>
      <c r="P753" s="4"/>
      <c r="Q753" s="4"/>
    </row>
    <row r="754" spans="2:17" ht="15.75">
      <c r="B754" s="5"/>
      <c r="C754" s="37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4"/>
      <c r="O754" s="3"/>
      <c r="P754" s="4"/>
      <c r="Q754" s="4"/>
    </row>
    <row r="755" spans="2:17" ht="15.75">
      <c r="B755" s="5"/>
      <c r="C755" s="37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4"/>
      <c r="O755" s="3"/>
      <c r="P755" s="4"/>
      <c r="Q755" s="4"/>
    </row>
    <row r="756" spans="2:17" ht="15.75">
      <c r="B756" s="5"/>
      <c r="C756" s="37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4"/>
      <c r="O756" s="3"/>
      <c r="P756" s="4"/>
      <c r="Q756" s="4"/>
    </row>
    <row r="757" spans="2:17" ht="15.75">
      <c r="B757" s="5"/>
      <c r="C757" s="37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4"/>
      <c r="O757" s="3"/>
      <c r="P757" s="4"/>
      <c r="Q757" s="4"/>
    </row>
    <row r="758" spans="2:17" ht="15.75">
      <c r="B758" s="5"/>
      <c r="C758" s="37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4"/>
      <c r="O758" s="3"/>
      <c r="P758" s="4"/>
      <c r="Q758" s="4"/>
    </row>
    <row r="759" spans="2:17" ht="15.75">
      <c r="B759" s="5"/>
      <c r="C759" s="37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4"/>
      <c r="O759" s="3"/>
      <c r="P759" s="4"/>
      <c r="Q759" s="4"/>
    </row>
    <row r="760" spans="2:17" ht="15.75">
      <c r="B760" s="5"/>
      <c r="C760" s="37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4"/>
      <c r="O760" s="3"/>
      <c r="P760" s="4"/>
      <c r="Q760" s="4"/>
    </row>
    <row r="761" spans="2:17" ht="15.75">
      <c r="B761" s="5"/>
      <c r="C761" s="37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4"/>
      <c r="O761" s="3"/>
      <c r="P761" s="4"/>
      <c r="Q761" s="4"/>
    </row>
    <row r="762" spans="2:17" ht="15.75">
      <c r="B762" s="5"/>
      <c r="C762" s="37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4"/>
      <c r="O762" s="3"/>
      <c r="P762" s="4"/>
      <c r="Q762" s="4"/>
    </row>
    <row r="763" spans="2:17" ht="15.75">
      <c r="B763" s="5"/>
      <c r="C763" s="37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4"/>
      <c r="O763" s="3"/>
      <c r="P763" s="4"/>
      <c r="Q763" s="4"/>
    </row>
    <row r="764" spans="2:17" ht="15.75">
      <c r="B764" s="5"/>
      <c r="C764" s="37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4"/>
      <c r="O764" s="3"/>
      <c r="P764" s="4"/>
      <c r="Q764" s="4"/>
    </row>
    <row r="765" spans="2:17" ht="15.75">
      <c r="B765" s="5"/>
      <c r="C765" s="37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4"/>
      <c r="O765" s="3"/>
      <c r="P765" s="4"/>
      <c r="Q765" s="4"/>
    </row>
    <row r="766" spans="2:17" ht="15.75">
      <c r="B766" s="5"/>
      <c r="C766" s="37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4"/>
      <c r="O766" s="3"/>
      <c r="P766" s="4"/>
      <c r="Q766" s="4"/>
    </row>
    <row r="767" spans="2:17" ht="15.75">
      <c r="B767" s="5"/>
      <c r="C767" s="37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4"/>
      <c r="O767" s="3"/>
      <c r="P767" s="4"/>
      <c r="Q767" s="4"/>
    </row>
    <row r="768" spans="2:17" ht="15.75">
      <c r="B768" s="5"/>
      <c r="C768" s="37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4"/>
      <c r="O768" s="3"/>
      <c r="P768" s="4"/>
      <c r="Q768" s="4"/>
    </row>
    <row r="769" spans="2:17" ht="15.75">
      <c r="B769" s="5"/>
      <c r="C769" s="37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4"/>
      <c r="O769" s="3"/>
      <c r="P769" s="4"/>
      <c r="Q769" s="4"/>
    </row>
    <row r="770" spans="2:17" ht="15.75">
      <c r="B770" s="5"/>
      <c r="C770" s="37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4"/>
      <c r="O770" s="3"/>
      <c r="P770" s="4"/>
      <c r="Q770" s="4"/>
    </row>
    <row r="771" spans="2:17" ht="15.75">
      <c r="B771" s="5"/>
      <c r="C771" s="37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4"/>
      <c r="O771" s="3"/>
      <c r="P771" s="4"/>
      <c r="Q771" s="4"/>
    </row>
    <row r="772" spans="2:17" ht="15.75">
      <c r="B772" s="5"/>
      <c r="C772" s="37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4"/>
      <c r="O772" s="3"/>
      <c r="P772" s="4"/>
      <c r="Q772" s="4"/>
    </row>
    <row r="773" spans="2:17" ht="15.75">
      <c r="B773" s="5"/>
      <c r="C773" s="37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4"/>
      <c r="O773" s="3"/>
      <c r="P773" s="4"/>
      <c r="Q773" s="4"/>
    </row>
    <row r="774" spans="2:17" ht="15.75">
      <c r="B774" s="5"/>
      <c r="C774" s="37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4"/>
      <c r="O774" s="3"/>
      <c r="P774" s="4"/>
      <c r="Q774" s="4"/>
    </row>
    <row r="775" spans="2:17" ht="15.75">
      <c r="B775" s="5"/>
      <c r="C775" s="37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4"/>
      <c r="O775" s="3"/>
      <c r="P775" s="4"/>
      <c r="Q775" s="4"/>
    </row>
    <row r="776" spans="2:17" ht="15.75">
      <c r="B776" s="5"/>
      <c r="C776" s="37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4"/>
      <c r="O776" s="3"/>
      <c r="P776" s="4"/>
      <c r="Q776" s="4"/>
    </row>
    <row r="777" spans="2:17" ht="15.75">
      <c r="B777" s="5"/>
      <c r="C777" s="37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4"/>
      <c r="O777" s="3"/>
      <c r="P777" s="4"/>
      <c r="Q777" s="4"/>
    </row>
    <row r="778" spans="2:17" ht="15.75">
      <c r="B778" s="5"/>
      <c r="C778" s="37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4"/>
      <c r="O778" s="3"/>
      <c r="P778" s="4"/>
      <c r="Q778" s="4"/>
    </row>
    <row r="779" spans="2:17" ht="15.75">
      <c r="B779" s="5"/>
      <c r="C779" s="37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4"/>
      <c r="O779" s="3"/>
      <c r="P779" s="4"/>
      <c r="Q779" s="4"/>
    </row>
    <row r="780" spans="2:17" ht="15.75">
      <c r="B780" s="5"/>
      <c r="C780" s="37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4"/>
      <c r="O780" s="3"/>
      <c r="P780" s="4"/>
      <c r="Q780" s="4"/>
    </row>
    <row r="781" spans="2:17" ht="15.75">
      <c r="B781" s="5"/>
      <c r="C781" s="37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4"/>
      <c r="O781" s="3"/>
      <c r="P781" s="4"/>
      <c r="Q781" s="4"/>
    </row>
    <row r="782" spans="2:17" ht="15.75">
      <c r="B782" s="5"/>
      <c r="C782" s="37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4"/>
      <c r="O782" s="3"/>
      <c r="P782" s="4"/>
      <c r="Q782" s="4"/>
    </row>
    <row r="783" spans="2:17" ht="15.75">
      <c r="B783" s="5"/>
      <c r="C783" s="37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4"/>
      <c r="O783" s="3"/>
      <c r="P783" s="4"/>
      <c r="Q783" s="4"/>
    </row>
    <row r="784" spans="2:17" ht="15.75">
      <c r="B784" s="5"/>
      <c r="C784" s="37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4"/>
      <c r="O784" s="3"/>
      <c r="P784" s="4"/>
      <c r="Q784" s="4"/>
    </row>
    <row r="785" spans="2:17" ht="15.75">
      <c r="B785" s="5"/>
      <c r="C785" s="37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4"/>
      <c r="O785" s="3"/>
      <c r="P785" s="4"/>
      <c r="Q785" s="4"/>
    </row>
    <row r="786" spans="2:17" ht="15.75">
      <c r="B786" s="5"/>
      <c r="C786" s="37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4"/>
      <c r="O786" s="3"/>
      <c r="P786" s="4"/>
      <c r="Q786" s="4"/>
    </row>
    <row r="787" spans="2:17" ht="15.75">
      <c r="B787" s="5"/>
      <c r="C787" s="37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4"/>
      <c r="O787" s="3"/>
      <c r="P787" s="4"/>
      <c r="Q787" s="4"/>
    </row>
    <row r="788" spans="2:17" ht="15.75">
      <c r="B788" s="5"/>
      <c r="C788" s="37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4"/>
      <c r="O788" s="3"/>
      <c r="P788" s="4"/>
      <c r="Q788" s="4"/>
    </row>
    <row r="789" spans="2:17" ht="15.75">
      <c r="B789" s="5"/>
      <c r="C789" s="37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4"/>
      <c r="O789" s="3"/>
      <c r="P789" s="4"/>
      <c r="Q789" s="4"/>
    </row>
    <row r="790" spans="2:17" ht="15.75">
      <c r="B790" s="5"/>
      <c r="C790" s="37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4"/>
      <c r="O790" s="3"/>
      <c r="P790" s="4"/>
      <c r="Q790" s="4"/>
    </row>
    <row r="791" spans="2:17" ht="15.75">
      <c r="B791" s="5"/>
      <c r="C791" s="37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4"/>
      <c r="O791" s="3"/>
      <c r="P791" s="4"/>
      <c r="Q791" s="4"/>
    </row>
    <row r="792" spans="2:17" ht="15.75">
      <c r="B792" s="5"/>
      <c r="C792" s="37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4"/>
      <c r="O792" s="3"/>
      <c r="P792" s="4"/>
      <c r="Q792" s="4"/>
    </row>
    <row r="793" spans="2:17" ht="15.75">
      <c r="B793" s="5"/>
      <c r="C793" s="37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4"/>
      <c r="O793" s="3"/>
      <c r="P793" s="4"/>
      <c r="Q793" s="4"/>
    </row>
    <row r="794" spans="2:17" ht="15.75">
      <c r="B794" s="5"/>
      <c r="C794" s="37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4"/>
      <c r="O794" s="3"/>
      <c r="P794" s="4"/>
      <c r="Q794" s="4"/>
    </row>
    <row r="795" spans="2:17" ht="15.75">
      <c r="B795" s="5"/>
      <c r="C795" s="37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4"/>
      <c r="O795" s="3"/>
      <c r="P795" s="4"/>
      <c r="Q795" s="4"/>
    </row>
    <row r="796" spans="2:17" ht="15.75">
      <c r="B796" s="5"/>
      <c r="C796" s="37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4"/>
      <c r="O796" s="3"/>
      <c r="P796" s="4"/>
      <c r="Q796" s="4"/>
    </row>
    <row r="797" spans="2:17" ht="15.75">
      <c r="B797" s="5"/>
      <c r="C797" s="37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4"/>
      <c r="O797" s="3"/>
      <c r="P797" s="4"/>
      <c r="Q797" s="4"/>
    </row>
    <row r="798" spans="2:17" ht="15.75">
      <c r="B798" s="5"/>
      <c r="C798" s="37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4"/>
      <c r="O798" s="3"/>
      <c r="P798" s="4"/>
      <c r="Q798" s="4"/>
    </row>
    <row r="799" spans="2:17" ht="15.75">
      <c r="B799" s="5"/>
      <c r="C799" s="37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4"/>
      <c r="O799" s="3"/>
      <c r="P799" s="4"/>
      <c r="Q799" s="4"/>
    </row>
    <row r="800" spans="2:17" ht="15.75">
      <c r="B800" s="5"/>
      <c r="C800" s="37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4"/>
      <c r="O800" s="3"/>
      <c r="P800" s="4"/>
      <c r="Q800" s="4"/>
    </row>
    <row r="801" spans="2:17" ht="15.75">
      <c r="B801" s="5"/>
      <c r="C801" s="37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4"/>
      <c r="O801" s="3"/>
      <c r="P801" s="4"/>
      <c r="Q801" s="4"/>
    </row>
    <row r="802" spans="2:17" ht="15.75">
      <c r="B802" s="5"/>
      <c r="C802" s="37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4"/>
      <c r="O802" s="3"/>
      <c r="P802" s="4"/>
      <c r="Q802" s="4"/>
    </row>
    <row r="803" spans="2:17" ht="15.75">
      <c r="B803" s="5"/>
      <c r="C803" s="37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4"/>
      <c r="O803" s="3"/>
      <c r="P803" s="4"/>
      <c r="Q803" s="4"/>
    </row>
    <row r="804" spans="2:17" ht="15.75">
      <c r="B804" s="5"/>
      <c r="C804" s="37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4"/>
      <c r="O804" s="3"/>
      <c r="P804" s="4"/>
      <c r="Q804" s="4"/>
    </row>
    <row r="805" spans="2:17" ht="15.75">
      <c r="B805" s="5"/>
      <c r="C805" s="37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4"/>
      <c r="O805" s="3"/>
      <c r="P805" s="4"/>
      <c r="Q805" s="4"/>
    </row>
    <row r="806" spans="2:17" ht="15.75">
      <c r="B806" s="5"/>
      <c r="C806" s="37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4"/>
      <c r="O806" s="3"/>
      <c r="P806" s="4"/>
      <c r="Q806" s="4"/>
    </row>
    <row r="807" spans="2:17" ht="15.75">
      <c r="B807" s="5"/>
      <c r="C807" s="37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4"/>
      <c r="O807" s="3"/>
      <c r="P807" s="4"/>
      <c r="Q807" s="4"/>
    </row>
    <row r="808" spans="2:17" ht="15.75">
      <c r="B808" s="5"/>
      <c r="C808" s="37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4"/>
      <c r="O808" s="3"/>
      <c r="P808" s="4"/>
      <c r="Q808" s="4"/>
    </row>
    <row r="809" spans="2:17" ht="15.75">
      <c r="B809" s="5"/>
      <c r="C809" s="37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4"/>
      <c r="O809" s="3"/>
      <c r="P809" s="4"/>
      <c r="Q809" s="4"/>
    </row>
    <row r="810" spans="2:17" ht="15.75">
      <c r="B810" s="5"/>
      <c r="C810" s="37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4"/>
      <c r="O810" s="3"/>
      <c r="P810" s="4"/>
      <c r="Q810" s="4"/>
    </row>
    <row r="811" spans="2:17" ht="15.75">
      <c r="B811" s="5"/>
      <c r="C811" s="37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4"/>
      <c r="O811" s="3"/>
      <c r="P811" s="4"/>
      <c r="Q811" s="4"/>
    </row>
    <row r="812" spans="2:17" ht="15.75">
      <c r="B812" s="5"/>
      <c r="C812" s="37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4"/>
      <c r="O812" s="3"/>
      <c r="P812" s="4"/>
      <c r="Q812" s="4"/>
    </row>
    <row r="813" spans="2:17" ht="15.75">
      <c r="B813" s="5"/>
      <c r="C813" s="37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4"/>
      <c r="O813" s="3"/>
      <c r="P813" s="4"/>
      <c r="Q813" s="4"/>
    </row>
    <row r="814" spans="2:17" ht="15.75">
      <c r="B814" s="5"/>
      <c r="C814" s="37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4"/>
      <c r="O814" s="3"/>
      <c r="P814" s="4"/>
      <c r="Q814" s="4"/>
    </row>
    <row r="815" spans="2:17" ht="15.75">
      <c r="B815" s="5"/>
      <c r="C815" s="37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4"/>
      <c r="O815" s="3"/>
      <c r="P815" s="4"/>
      <c r="Q815" s="4"/>
    </row>
    <row r="816" spans="2:17" ht="15.75">
      <c r="B816" s="5"/>
      <c r="C816" s="37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4"/>
      <c r="O816" s="3"/>
      <c r="P816" s="4"/>
      <c r="Q816" s="4"/>
    </row>
    <row r="817" spans="2:17" ht="15.75">
      <c r="B817" s="5"/>
      <c r="C817" s="37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4"/>
      <c r="O817" s="3"/>
      <c r="P817" s="4"/>
      <c r="Q817" s="4"/>
    </row>
    <row r="818" spans="2:17" ht="15.75">
      <c r="B818" s="5"/>
      <c r="C818" s="37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4"/>
      <c r="O818" s="3"/>
      <c r="P818" s="4"/>
      <c r="Q818" s="4"/>
    </row>
    <row r="819" spans="2:17" ht="15.75">
      <c r="B819" s="5"/>
      <c r="C819" s="37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4"/>
      <c r="O819" s="3"/>
      <c r="P819" s="4"/>
      <c r="Q819" s="4"/>
    </row>
    <row r="820" spans="2:17" ht="15.75">
      <c r="B820" s="5"/>
      <c r="C820" s="37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4"/>
      <c r="O820" s="3"/>
      <c r="P820" s="4"/>
      <c r="Q820" s="4"/>
    </row>
    <row r="821" spans="2:17" ht="15.75">
      <c r="B821" s="5"/>
      <c r="C821" s="37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4"/>
      <c r="O821" s="3"/>
      <c r="P821" s="4"/>
      <c r="Q821" s="4"/>
    </row>
    <row r="822" spans="2:17" ht="15.75">
      <c r="B822" s="5"/>
      <c r="C822" s="37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4"/>
      <c r="O822" s="3"/>
      <c r="P822" s="4"/>
      <c r="Q822" s="4"/>
    </row>
    <row r="823" spans="2:17" ht="15.75">
      <c r="B823" s="5"/>
      <c r="C823" s="37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4"/>
      <c r="O823" s="3"/>
      <c r="P823" s="4"/>
      <c r="Q823" s="4"/>
    </row>
    <row r="824" spans="2:17" ht="15.75">
      <c r="B824" s="5"/>
      <c r="C824" s="37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4"/>
      <c r="O824" s="3"/>
      <c r="P824" s="4"/>
      <c r="Q824" s="4"/>
    </row>
    <row r="825" spans="2:17" ht="15.75">
      <c r="B825" s="5"/>
      <c r="C825" s="37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4"/>
      <c r="O825" s="3"/>
      <c r="P825" s="4"/>
      <c r="Q825" s="4"/>
    </row>
    <row r="826" spans="2:17" ht="15.75">
      <c r="B826" s="5"/>
      <c r="C826" s="37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4"/>
      <c r="O826" s="3"/>
      <c r="P826" s="4"/>
      <c r="Q826" s="4"/>
    </row>
    <row r="827" spans="2:17" ht="15.75">
      <c r="B827" s="5"/>
      <c r="C827" s="37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4"/>
      <c r="O827" s="3"/>
      <c r="P827" s="4"/>
      <c r="Q827" s="4"/>
    </row>
    <row r="828" spans="2:17" ht="15.75">
      <c r="B828" s="5"/>
      <c r="C828" s="37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4"/>
      <c r="O828" s="3"/>
      <c r="P828" s="4"/>
      <c r="Q828" s="4"/>
    </row>
    <row r="829" spans="2:17" ht="15.75">
      <c r="B829" s="5"/>
      <c r="C829" s="37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4"/>
      <c r="O829" s="3"/>
      <c r="P829" s="4"/>
      <c r="Q829" s="4"/>
    </row>
    <row r="830" spans="2:17" ht="15.75">
      <c r="B830" s="5"/>
      <c r="C830" s="37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4"/>
      <c r="O830" s="3"/>
      <c r="P830" s="4"/>
      <c r="Q830" s="4"/>
    </row>
    <row r="831" spans="2:17" ht="15.75">
      <c r="B831" s="5"/>
      <c r="C831" s="37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4"/>
      <c r="O831" s="3"/>
      <c r="P831" s="4"/>
      <c r="Q831" s="4"/>
    </row>
    <row r="832" spans="2:17" ht="15.75">
      <c r="B832" s="5"/>
      <c r="C832" s="37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4"/>
      <c r="O832" s="3"/>
      <c r="P832" s="4"/>
      <c r="Q832" s="4"/>
    </row>
    <row r="833" spans="2:17" ht="15.75">
      <c r="B833" s="5"/>
      <c r="C833" s="37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4"/>
      <c r="O833" s="3"/>
      <c r="P833" s="4"/>
      <c r="Q833" s="4"/>
    </row>
    <row r="834" spans="2:17" ht="15.75">
      <c r="B834" s="5"/>
      <c r="C834" s="37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4"/>
      <c r="O834" s="3"/>
      <c r="P834" s="4"/>
      <c r="Q834" s="4"/>
    </row>
    <row r="835" spans="2:17" ht="15.75">
      <c r="B835" s="5"/>
      <c r="C835" s="37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4"/>
      <c r="O835" s="3"/>
      <c r="P835" s="4"/>
      <c r="Q835" s="4"/>
    </row>
    <row r="836" spans="2:17" ht="15.75">
      <c r="B836" s="5"/>
      <c r="C836" s="37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4"/>
      <c r="O836" s="3"/>
      <c r="P836" s="4"/>
      <c r="Q836" s="4"/>
    </row>
    <row r="837" spans="2:17" ht="15.75">
      <c r="B837" s="5"/>
      <c r="C837" s="37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4"/>
      <c r="O837" s="3"/>
      <c r="P837" s="4"/>
      <c r="Q837" s="4"/>
    </row>
    <row r="838" spans="2:17" ht="15.75">
      <c r="B838" s="5"/>
      <c r="C838" s="37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4"/>
      <c r="O838" s="3"/>
      <c r="P838" s="4"/>
      <c r="Q838" s="4"/>
    </row>
    <row r="839" spans="2:17" ht="15.75">
      <c r="B839" s="5"/>
      <c r="C839" s="37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4"/>
      <c r="O839" s="3"/>
      <c r="P839" s="4"/>
      <c r="Q839" s="4"/>
    </row>
    <row r="840" spans="2:17" ht="15.75">
      <c r="B840" s="5"/>
      <c r="C840" s="37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4"/>
      <c r="O840" s="3"/>
      <c r="P840" s="4"/>
      <c r="Q840" s="4"/>
    </row>
    <row r="841" spans="2:17" ht="15.75">
      <c r="B841" s="5"/>
      <c r="C841" s="37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4"/>
      <c r="O841" s="3"/>
      <c r="P841" s="4"/>
      <c r="Q841" s="4"/>
    </row>
    <row r="842" spans="2:17" ht="15.75">
      <c r="B842" s="5"/>
      <c r="C842" s="37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4"/>
      <c r="O842" s="3"/>
      <c r="P842" s="4"/>
      <c r="Q842" s="4"/>
    </row>
    <row r="843" spans="2:17" ht="15.75">
      <c r="B843" s="5"/>
      <c r="C843" s="37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4"/>
      <c r="O843" s="3"/>
      <c r="P843" s="4"/>
      <c r="Q843" s="4"/>
    </row>
    <row r="844" spans="2:17" ht="15.75">
      <c r="B844" s="5"/>
      <c r="C844" s="37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4"/>
      <c r="O844" s="3"/>
      <c r="P844" s="4"/>
      <c r="Q844" s="4"/>
    </row>
    <row r="845" spans="2:17" ht="15.75">
      <c r="B845" s="5"/>
      <c r="C845" s="37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4"/>
      <c r="O845" s="3"/>
      <c r="P845" s="4"/>
      <c r="Q845" s="4"/>
    </row>
    <row r="846" spans="2:17" ht="15.75">
      <c r="B846" s="5"/>
      <c r="C846" s="37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4"/>
      <c r="O846" s="3"/>
      <c r="P846" s="4"/>
      <c r="Q846" s="4"/>
    </row>
    <row r="847" spans="2:17" ht="15.75">
      <c r="B847" s="5"/>
      <c r="C847" s="37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4"/>
      <c r="O847" s="3"/>
      <c r="P847" s="4"/>
      <c r="Q847" s="4"/>
    </row>
    <row r="848" spans="2:17" ht="15.75">
      <c r="B848" s="5"/>
      <c r="C848" s="37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4"/>
      <c r="O848" s="3"/>
      <c r="P848" s="4"/>
      <c r="Q848" s="4"/>
    </row>
    <row r="849" spans="2:17" ht="15.75">
      <c r="B849" s="5"/>
      <c r="C849" s="37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4"/>
      <c r="O849" s="3"/>
      <c r="P849" s="4"/>
      <c r="Q849" s="4"/>
    </row>
    <row r="850" spans="2:17" ht="15.75">
      <c r="B850" s="5"/>
      <c r="C850" s="37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4"/>
      <c r="O850" s="3"/>
      <c r="P850" s="4"/>
      <c r="Q850" s="4"/>
    </row>
    <row r="851" spans="2:17" ht="15.75">
      <c r="B851" s="5"/>
      <c r="C851" s="37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4"/>
      <c r="O851" s="3"/>
      <c r="P851" s="4"/>
      <c r="Q851" s="4"/>
    </row>
    <row r="852" spans="2:17" ht="15.75">
      <c r="B852" s="5"/>
      <c r="C852" s="37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4"/>
      <c r="O852" s="3"/>
      <c r="P852" s="4"/>
      <c r="Q852" s="4"/>
    </row>
    <row r="853" spans="2:17" ht="15.75">
      <c r="B853" s="5"/>
      <c r="C853" s="37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4"/>
      <c r="O853" s="3"/>
      <c r="P853" s="4"/>
      <c r="Q853" s="4"/>
    </row>
    <row r="854" spans="2:17" ht="15.75">
      <c r="B854" s="5"/>
      <c r="C854" s="37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4"/>
      <c r="O854" s="3"/>
      <c r="P854" s="4"/>
      <c r="Q854" s="4"/>
    </row>
    <row r="855" spans="2:17" ht="15.75">
      <c r="B855" s="5"/>
      <c r="C855" s="37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4"/>
      <c r="O855" s="3"/>
      <c r="P855" s="4"/>
      <c r="Q855" s="4"/>
    </row>
    <row r="856" spans="2:17" ht="15.75">
      <c r="B856" s="5"/>
      <c r="C856" s="37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4"/>
      <c r="O856" s="3"/>
      <c r="P856" s="4"/>
      <c r="Q856" s="4"/>
    </row>
    <row r="857" spans="2:17" ht="15.75">
      <c r="B857" s="5"/>
      <c r="C857" s="37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4"/>
      <c r="O857" s="3"/>
      <c r="P857" s="4"/>
      <c r="Q857" s="4"/>
    </row>
    <row r="858" spans="2:17" ht="15.75">
      <c r="B858" s="5"/>
      <c r="C858" s="37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4"/>
      <c r="O858" s="3"/>
      <c r="P858" s="4"/>
      <c r="Q858" s="4"/>
    </row>
    <row r="859" spans="2:17" ht="15.75">
      <c r="B859" s="5"/>
      <c r="C859" s="37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4"/>
      <c r="O859" s="3"/>
      <c r="P859" s="4"/>
      <c r="Q859" s="4"/>
    </row>
    <row r="860" spans="2:17" ht="15.75">
      <c r="B860" s="5"/>
      <c r="C860" s="37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4"/>
      <c r="O860" s="3"/>
      <c r="P860" s="4"/>
      <c r="Q860" s="4"/>
    </row>
    <row r="861" spans="2:17" ht="15.75">
      <c r="B861" s="5"/>
      <c r="C861" s="37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4"/>
      <c r="O861" s="3"/>
      <c r="P861" s="4"/>
      <c r="Q861" s="4"/>
    </row>
    <row r="862" spans="2:17" ht="15.75">
      <c r="B862" s="5"/>
      <c r="C862" s="37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4"/>
      <c r="O862" s="3"/>
      <c r="P862" s="4"/>
      <c r="Q862" s="4"/>
    </row>
    <row r="863" spans="2:17" ht="15.75">
      <c r="B863" s="5"/>
      <c r="C863" s="37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4"/>
      <c r="O863" s="3"/>
      <c r="P863" s="4"/>
      <c r="Q863" s="4"/>
    </row>
    <row r="864" spans="2:17" ht="15.75">
      <c r="B864" s="5"/>
      <c r="C864" s="37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4"/>
      <c r="O864" s="3"/>
      <c r="P864" s="4"/>
      <c r="Q864" s="4"/>
    </row>
    <row r="865" spans="2:17" ht="15.75">
      <c r="B865" s="5"/>
      <c r="C865" s="37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4"/>
      <c r="O865" s="3"/>
      <c r="P865" s="4"/>
      <c r="Q865" s="4"/>
    </row>
    <row r="866" spans="2:17" ht="15.75">
      <c r="B866" s="5"/>
      <c r="C866" s="37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4"/>
      <c r="O866" s="3"/>
      <c r="P866" s="4"/>
      <c r="Q866" s="4"/>
    </row>
    <row r="867" spans="2:17" ht="15.75">
      <c r="B867" s="5"/>
      <c r="C867" s="37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4"/>
      <c r="O867" s="3"/>
      <c r="P867" s="4"/>
      <c r="Q867" s="4"/>
    </row>
    <row r="868" spans="2:17" ht="15.75">
      <c r="B868" s="5"/>
      <c r="C868" s="37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4"/>
      <c r="O868" s="3"/>
      <c r="P868" s="4"/>
      <c r="Q868" s="4"/>
    </row>
    <row r="869" spans="2:17" ht="15.75">
      <c r="B869" s="5"/>
      <c r="C869" s="37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4"/>
      <c r="O869" s="3"/>
      <c r="P869" s="4"/>
      <c r="Q869" s="4"/>
    </row>
    <row r="870" spans="2:17" ht="15.75">
      <c r="B870" s="5"/>
      <c r="C870" s="37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4"/>
      <c r="O870" s="3"/>
      <c r="P870" s="4"/>
      <c r="Q870" s="4"/>
    </row>
    <row r="871" spans="2:17" ht="15.75">
      <c r="B871" s="5"/>
      <c r="C871" s="37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4"/>
      <c r="O871" s="3"/>
      <c r="P871" s="4"/>
      <c r="Q871" s="4"/>
    </row>
    <row r="872" spans="2:17" ht="15.75">
      <c r="B872" s="5"/>
      <c r="C872" s="37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4"/>
      <c r="O872" s="3"/>
      <c r="P872" s="4"/>
      <c r="Q872" s="4"/>
    </row>
    <row r="873" spans="2:17" ht="15.75">
      <c r="B873" s="5"/>
      <c r="C873" s="37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4"/>
      <c r="O873" s="3"/>
      <c r="P873" s="4"/>
      <c r="Q873" s="4"/>
    </row>
    <row r="874" spans="2:17" ht="15.75">
      <c r="B874" s="5"/>
      <c r="C874" s="37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4"/>
      <c r="O874" s="3"/>
      <c r="P874" s="4"/>
      <c r="Q874" s="4"/>
    </row>
    <row r="875" spans="2:17" ht="15.75">
      <c r="B875" s="5"/>
      <c r="C875" s="37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4"/>
      <c r="O875" s="3"/>
      <c r="P875" s="4"/>
      <c r="Q875" s="4"/>
    </row>
    <row r="876" spans="2:17" ht="15.75">
      <c r="B876" s="5"/>
      <c r="C876" s="37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4"/>
      <c r="O876" s="3"/>
      <c r="P876" s="4"/>
      <c r="Q876" s="4"/>
    </row>
    <row r="877" spans="2:17" ht="15.75">
      <c r="B877" s="5"/>
      <c r="C877" s="37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4"/>
      <c r="O877" s="3"/>
      <c r="P877" s="4"/>
      <c r="Q877" s="4"/>
    </row>
    <row r="878" spans="2:17" ht="15.75">
      <c r="B878" s="5"/>
      <c r="C878" s="37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4"/>
      <c r="O878" s="3"/>
      <c r="P878" s="4"/>
      <c r="Q878" s="4"/>
    </row>
    <row r="879" spans="2:17" ht="15.75">
      <c r="B879" s="5"/>
      <c r="C879" s="37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4"/>
      <c r="O879" s="3"/>
      <c r="P879" s="4"/>
      <c r="Q879" s="4"/>
    </row>
    <row r="880" spans="2:17" ht="15.75">
      <c r="B880" s="5"/>
      <c r="C880" s="37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4"/>
      <c r="O880" s="3"/>
      <c r="P880" s="4"/>
      <c r="Q880" s="4"/>
    </row>
    <row r="881" spans="2:17" ht="15.75">
      <c r="B881" s="5"/>
      <c r="C881" s="37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4"/>
      <c r="O881" s="3"/>
      <c r="P881" s="4"/>
      <c r="Q881" s="4"/>
    </row>
    <row r="882" spans="2:17" ht="15.75">
      <c r="B882" s="5"/>
      <c r="C882" s="37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4"/>
      <c r="O882" s="3"/>
      <c r="P882" s="4"/>
      <c r="Q882" s="4"/>
    </row>
    <row r="883" spans="2:17" ht="15.75">
      <c r="B883" s="5"/>
      <c r="C883" s="37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4"/>
      <c r="O883" s="3"/>
      <c r="P883" s="4"/>
      <c r="Q883" s="4"/>
    </row>
    <row r="884" spans="2:17" ht="15.75">
      <c r="B884" s="5"/>
      <c r="C884" s="37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4"/>
      <c r="O884" s="3"/>
      <c r="P884" s="4"/>
      <c r="Q884" s="4"/>
    </row>
    <row r="885" spans="2:17" ht="15.75">
      <c r="B885" s="5"/>
      <c r="C885" s="37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4"/>
      <c r="O885" s="3"/>
      <c r="P885" s="4"/>
      <c r="Q885" s="4"/>
    </row>
    <row r="886" spans="2:17" ht="15.75">
      <c r="B886" s="5"/>
      <c r="C886" s="37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4"/>
      <c r="O886" s="3"/>
      <c r="P886" s="4"/>
      <c r="Q886" s="4"/>
    </row>
    <row r="887" spans="2:17" ht="15.75">
      <c r="B887" s="5"/>
      <c r="C887" s="37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4"/>
      <c r="O887" s="3"/>
      <c r="P887" s="4"/>
      <c r="Q887" s="4"/>
    </row>
    <row r="888" spans="2:17" ht="15.75">
      <c r="B888" s="5"/>
      <c r="C888" s="37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4"/>
      <c r="O888" s="3"/>
      <c r="P888" s="4"/>
      <c r="Q888" s="4"/>
    </row>
    <row r="889" spans="2:17" ht="15.75">
      <c r="B889" s="5"/>
      <c r="C889" s="37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4"/>
      <c r="O889" s="3"/>
      <c r="P889" s="4"/>
      <c r="Q889" s="4"/>
    </row>
    <row r="890" spans="2:17" ht="15.75">
      <c r="B890" s="5"/>
      <c r="C890" s="37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4"/>
      <c r="O890" s="3"/>
      <c r="P890" s="4"/>
      <c r="Q890" s="4"/>
    </row>
    <row r="891" spans="2:17" ht="15.75">
      <c r="B891" s="5"/>
      <c r="C891" s="37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4"/>
      <c r="O891" s="3"/>
      <c r="P891" s="4"/>
      <c r="Q891" s="4"/>
    </row>
    <row r="892" spans="2:17" ht="15.75">
      <c r="B892" s="5"/>
      <c r="C892" s="37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4"/>
      <c r="O892" s="3"/>
      <c r="P892" s="4"/>
      <c r="Q892" s="4"/>
    </row>
    <row r="893" spans="2:17" ht="15.75">
      <c r="B893" s="5"/>
      <c r="C893" s="37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4"/>
      <c r="O893" s="3"/>
      <c r="P893" s="4"/>
      <c r="Q893" s="4"/>
    </row>
    <row r="894" spans="2:17" ht="15.75">
      <c r="B894" s="5"/>
      <c r="C894" s="37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4"/>
      <c r="O894" s="3"/>
      <c r="P894" s="4"/>
      <c r="Q894" s="4"/>
    </row>
    <row r="895" spans="2:17" ht="15.75">
      <c r="B895" s="5"/>
      <c r="C895" s="37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4"/>
      <c r="O895" s="3"/>
      <c r="P895" s="4"/>
      <c r="Q895" s="4"/>
    </row>
    <row r="896" spans="2:17" ht="15.75">
      <c r="B896" s="5"/>
      <c r="C896" s="37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4"/>
      <c r="O896" s="3"/>
      <c r="P896" s="4"/>
      <c r="Q896" s="4"/>
    </row>
    <row r="897" spans="2:17" ht="15.75">
      <c r="B897" s="5"/>
      <c r="C897" s="37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4"/>
      <c r="O897" s="3"/>
      <c r="P897" s="4"/>
      <c r="Q897" s="4"/>
    </row>
    <row r="898" spans="2:17" ht="15.75">
      <c r="B898" s="5"/>
      <c r="C898" s="37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4"/>
      <c r="O898" s="3"/>
      <c r="P898" s="4"/>
      <c r="Q898" s="4"/>
    </row>
    <row r="899" spans="2:17" ht="15.75">
      <c r="B899" s="5"/>
      <c r="C899" s="37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4"/>
      <c r="O899" s="3"/>
      <c r="P899" s="4"/>
      <c r="Q899" s="4"/>
    </row>
    <row r="900" spans="2:17" ht="15.75">
      <c r="B900" s="5"/>
      <c r="C900" s="37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4"/>
      <c r="O900" s="3"/>
      <c r="P900" s="4"/>
      <c r="Q900" s="4"/>
    </row>
    <row r="901" spans="2:17" ht="15.75">
      <c r="B901" s="5"/>
      <c r="C901" s="37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4"/>
      <c r="O901" s="3"/>
      <c r="P901" s="4"/>
      <c r="Q901" s="4"/>
    </row>
    <row r="902" spans="2:17" ht="15.75">
      <c r="B902" s="5"/>
      <c r="C902" s="37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4"/>
      <c r="O902" s="3"/>
      <c r="P902" s="4"/>
      <c r="Q902" s="4"/>
    </row>
    <row r="903" spans="2:17" ht="15.75">
      <c r="B903" s="5"/>
      <c r="C903" s="37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4"/>
      <c r="O903" s="3"/>
      <c r="P903" s="4"/>
      <c r="Q903" s="4"/>
    </row>
    <row r="904" spans="2:17" ht="15.75">
      <c r="B904" s="5"/>
      <c r="C904" s="37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4"/>
      <c r="O904" s="3"/>
      <c r="P904" s="4"/>
      <c r="Q904" s="4"/>
    </row>
    <row r="905" spans="2:17" ht="15.75">
      <c r="B905" s="5"/>
      <c r="C905" s="37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4"/>
      <c r="O905" s="3"/>
      <c r="P905" s="4"/>
      <c r="Q905" s="4"/>
    </row>
    <row r="906" spans="2:17" ht="15.75">
      <c r="B906" s="5"/>
      <c r="C906" s="37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4"/>
      <c r="O906" s="3"/>
      <c r="P906" s="4"/>
      <c r="Q906" s="4"/>
    </row>
    <row r="907" spans="2:17" ht="15.75">
      <c r="B907" s="5"/>
      <c r="C907" s="37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4"/>
      <c r="O907" s="3"/>
      <c r="P907" s="4"/>
      <c r="Q907" s="4"/>
    </row>
    <row r="908" spans="2:17" ht="15.75">
      <c r="B908" s="5"/>
      <c r="C908" s="37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4"/>
      <c r="O908" s="3"/>
      <c r="P908" s="4"/>
      <c r="Q908" s="4"/>
    </row>
    <row r="909" spans="2:17" ht="15.75">
      <c r="B909" s="5"/>
      <c r="C909" s="37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4"/>
      <c r="O909" s="3"/>
      <c r="P909" s="4"/>
      <c r="Q909" s="4"/>
    </row>
    <row r="910" spans="2:17" ht="15.75">
      <c r="B910" s="5"/>
      <c r="C910" s="37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4"/>
      <c r="O910" s="3"/>
      <c r="P910" s="4"/>
      <c r="Q910" s="4"/>
    </row>
    <row r="911" spans="2:17" ht="15.75">
      <c r="B911" s="5"/>
      <c r="C911" s="37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4"/>
      <c r="O911" s="3"/>
      <c r="P911" s="4"/>
      <c r="Q911" s="4"/>
    </row>
    <row r="912" spans="2:17" ht="15.75">
      <c r="B912" s="5"/>
      <c r="C912" s="37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4"/>
      <c r="O912" s="3"/>
      <c r="P912" s="4"/>
      <c r="Q912" s="4"/>
    </row>
    <row r="913" spans="2:17" ht="15.75">
      <c r="B913" s="5"/>
      <c r="C913" s="37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4"/>
      <c r="O913" s="3"/>
      <c r="P913" s="4"/>
      <c r="Q913" s="4"/>
    </row>
    <row r="914" spans="2:17" ht="15.75">
      <c r="B914" s="5"/>
      <c r="C914" s="37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4"/>
      <c r="O914" s="3"/>
      <c r="P914" s="4"/>
      <c r="Q914" s="4"/>
    </row>
    <row r="915" spans="2:17" ht="15.75">
      <c r="B915" s="5"/>
      <c r="C915" s="37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4"/>
      <c r="O915" s="3"/>
      <c r="P915" s="4"/>
      <c r="Q915" s="4"/>
    </row>
    <row r="916" spans="2:17" ht="15.75">
      <c r="B916" s="5"/>
      <c r="C916" s="37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4"/>
      <c r="O916" s="3"/>
      <c r="P916" s="4"/>
      <c r="Q916" s="4"/>
    </row>
    <row r="917" spans="2:17" ht="15.75">
      <c r="B917" s="5"/>
      <c r="C917" s="37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4"/>
      <c r="O917" s="3"/>
      <c r="P917" s="4"/>
      <c r="Q917" s="4"/>
    </row>
    <row r="918" spans="2:17" ht="15.75">
      <c r="B918" s="5"/>
      <c r="C918" s="37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4"/>
      <c r="O918" s="3"/>
      <c r="P918" s="4"/>
      <c r="Q918" s="4"/>
    </row>
    <row r="919" spans="2:17" ht="15.75">
      <c r="B919" s="5"/>
      <c r="C919" s="37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4"/>
      <c r="O919" s="3"/>
      <c r="P919" s="4"/>
      <c r="Q919" s="4"/>
    </row>
    <row r="920" spans="2:17" ht="15.75">
      <c r="B920" s="5"/>
      <c r="C920" s="37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4"/>
      <c r="O920" s="3"/>
      <c r="P920" s="4"/>
      <c r="Q920" s="4"/>
    </row>
    <row r="921" spans="2:17" ht="15.75">
      <c r="B921" s="5"/>
      <c r="C921" s="37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4"/>
      <c r="O921" s="3"/>
      <c r="P921" s="4"/>
      <c r="Q921" s="4"/>
    </row>
    <row r="922" spans="2:17" ht="15.75">
      <c r="B922" s="5"/>
      <c r="C922" s="37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4"/>
      <c r="O922" s="3"/>
      <c r="P922" s="4"/>
      <c r="Q922" s="4"/>
    </row>
    <row r="923" spans="2:17" ht="15.75">
      <c r="B923" s="5"/>
      <c r="C923" s="37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4"/>
      <c r="O923" s="3"/>
      <c r="P923" s="4"/>
      <c r="Q923" s="4"/>
    </row>
    <row r="924" spans="2:17" ht="15.75">
      <c r="B924" s="5"/>
      <c r="C924" s="37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4"/>
      <c r="O924" s="3"/>
      <c r="P924" s="4"/>
      <c r="Q924" s="4"/>
    </row>
    <row r="925" spans="2:17" ht="15.75">
      <c r="B925" s="5"/>
      <c r="C925" s="37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4"/>
      <c r="O925" s="3"/>
      <c r="P925" s="4"/>
      <c r="Q925" s="4"/>
    </row>
    <row r="926" spans="2:17" ht="15.75">
      <c r="B926" s="5"/>
      <c r="C926" s="37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4"/>
      <c r="O926" s="3"/>
      <c r="P926" s="4"/>
      <c r="Q926" s="4"/>
    </row>
    <row r="927" spans="2:17" ht="15.75">
      <c r="B927" s="5"/>
      <c r="C927" s="37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4"/>
      <c r="O927" s="3"/>
      <c r="P927" s="4"/>
      <c r="Q927" s="4"/>
    </row>
    <row r="928" spans="2:17" ht="15.75">
      <c r="B928" s="5"/>
      <c r="C928" s="37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4"/>
      <c r="O928" s="3"/>
      <c r="P928" s="4"/>
      <c r="Q928" s="4"/>
    </row>
    <row r="929" spans="2:17" ht="15.75">
      <c r="B929" s="5"/>
      <c r="C929" s="37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4"/>
      <c r="O929" s="3"/>
      <c r="P929" s="4"/>
      <c r="Q929" s="4"/>
    </row>
    <row r="930" spans="2:17" ht="15.75">
      <c r="B930" s="5"/>
      <c r="C930" s="37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4"/>
      <c r="O930" s="3"/>
      <c r="P930" s="4"/>
      <c r="Q930" s="4"/>
    </row>
    <row r="931" spans="2:17" ht="15.75">
      <c r="B931" s="5"/>
      <c r="C931" s="37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4"/>
      <c r="O931" s="3"/>
      <c r="P931" s="4"/>
      <c r="Q931" s="4"/>
    </row>
    <row r="932" spans="2:17" ht="15.75">
      <c r="B932" s="5"/>
      <c r="C932" s="37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4"/>
      <c r="O932" s="3"/>
      <c r="P932" s="4"/>
      <c r="Q932" s="4"/>
    </row>
    <row r="933" spans="2:17" ht="15.75">
      <c r="B933" s="5"/>
      <c r="C933" s="37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4"/>
      <c r="O933" s="3"/>
      <c r="P933" s="4"/>
      <c r="Q933" s="4"/>
    </row>
    <row r="934" spans="2:17" ht="15.75">
      <c r="B934" s="5"/>
      <c r="C934" s="37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4"/>
      <c r="O934" s="3"/>
      <c r="P934" s="4"/>
      <c r="Q934" s="4"/>
    </row>
    <row r="935" spans="2:17" ht="15.75">
      <c r="B935" s="5"/>
      <c r="C935" s="37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4"/>
      <c r="O935" s="3"/>
      <c r="P935" s="4"/>
      <c r="Q935" s="4"/>
    </row>
    <row r="936" spans="2:17" ht="15.75">
      <c r="B936" s="5"/>
      <c r="C936" s="37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4"/>
      <c r="O936" s="3"/>
      <c r="P936" s="4"/>
      <c r="Q936" s="4"/>
    </row>
    <row r="937" spans="2:17" ht="15.75">
      <c r="B937" s="5"/>
      <c r="C937" s="37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4"/>
      <c r="O937" s="3"/>
      <c r="P937" s="4"/>
      <c r="Q937" s="4"/>
    </row>
    <row r="938" spans="2:17" ht="15.75">
      <c r="B938" s="5"/>
      <c r="C938" s="37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4"/>
      <c r="O938" s="3"/>
      <c r="P938" s="4"/>
      <c r="Q938" s="4"/>
    </row>
    <row r="939" spans="2:17" ht="15.75">
      <c r="B939" s="5"/>
      <c r="C939" s="37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4"/>
      <c r="O939" s="3"/>
      <c r="P939" s="4"/>
      <c r="Q939" s="4"/>
    </row>
    <row r="940" spans="2:17" ht="15.75">
      <c r="B940" s="5"/>
      <c r="C940" s="37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4"/>
      <c r="O940" s="3"/>
      <c r="P940" s="4"/>
      <c r="Q940" s="4"/>
    </row>
    <row r="941" spans="2:17" ht="15.75">
      <c r="B941" s="5"/>
      <c r="C941" s="37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4"/>
      <c r="O941" s="3"/>
      <c r="P941" s="4"/>
      <c r="Q941" s="4"/>
    </row>
    <row r="942" spans="2:17" ht="15.75">
      <c r="B942" s="5"/>
      <c r="C942" s="37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4"/>
      <c r="O942" s="3"/>
      <c r="P942" s="4"/>
      <c r="Q942" s="4"/>
    </row>
    <row r="943" spans="2:17" ht="15.75">
      <c r="B943" s="5"/>
      <c r="C943" s="37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4"/>
      <c r="O943" s="3"/>
      <c r="P943" s="4"/>
      <c r="Q943" s="4"/>
    </row>
    <row r="944" spans="2:17" ht="15.75">
      <c r="B944" s="5"/>
      <c r="C944" s="37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4"/>
      <c r="O944" s="3"/>
      <c r="P944" s="4"/>
      <c r="Q944" s="4"/>
    </row>
    <row r="945" spans="2:17" ht="15.75">
      <c r="B945" s="5"/>
      <c r="C945" s="37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4"/>
      <c r="O945" s="3"/>
      <c r="P945" s="4"/>
      <c r="Q945" s="4"/>
    </row>
    <row r="946" spans="2:17" ht="15.75">
      <c r="B946" s="5"/>
      <c r="C946" s="37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4"/>
      <c r="O946" s="3"/>
      <c r="P946" s="4"/>
      <c r="Q946" s="4"/>
    </row>
    <row r="947" spans="2:17" ht="15.75">
      <c r="B947" s="5"/>
      <c r="C947" s="37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4"/>
      <c r="O947" s="3"/>
      <c r="P947" s="4"/>
      <c r="Q947" s="4"/>
    </row>
    <row r="948" spans="2:17" ht="15.75">
      <c r="B948" s="5"/>
      <c r="C948" s="37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4"/>
      <c r="O948" s="3"/>
      <c r="P948" s="4"/>
      <c r="Q948" s="4"/>
    </row>
    <row r="949" spans="2:17" ht="15.75">
      <c r="B949" s="5"/>
      <c r="C949" s="37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4"/>
      <c r="O949" s="3"/>
      <c r="P949" s="4"/>
      <c r="Q949" s="4"/>
    </row>
    <row r="950" spans="2:17" ht="15.75">
      <c r="B950" s="5"/>
      <c r="C950" s="37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4"/>
      <c r="O950" s="3"/>
      <c r="P950" s="4"/>
      <c r="Q950" s="4"/>
    </row>
    <row r="951" spans="2:17" ht="15.75">
      <c r="B951" s="5"/>
      <c r="C951" s="37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4"/>
      <c r="O951" s="3"/>
      <c r="P951" s="4"/>
      <c r="Q951" s="4"/>
    </row>
    <row r="952" spans="2:17" ht="15.75">
      <c r="B952" s="5"/>
      <c r="C952" s="37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4"/>
      <c r="O952" s="3"/>
      <c r="P952" s="4"/>
      <c r="Q952" s="4"/>
    </row>
    <row r="953" spans="2:17" ht="15.75">
      <c r="B953" s="5"/>
      <c r="C953" s="37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4"/>
      <c r="O953" s="3"/>
      <c r="P953" s="4"/>
      <c r="Q953" s="4"/>
    </row>
    <row r="954" spans="2:17" ht="15.75">
      <c r="B954" s="5"/>
      <c r="C954" s="37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4"/>
      <c r="O954" s="3"/>
      <c r="P954" s="4"/>
      <c r="Q954" s="4"/>
    </row>
    <row r="955" spans="2:17" ht="15.75">
      <c r="B955" s="5"/>
      <c r="C955" s="37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4"/>
      <c r="O955" s="3"/>
      <c r="P955" s="4"/>
      <c r="Q955" s="4"/>
    </row>
    <row r="956" spans="2:17" ht="15.75">
      <c r="B956" s="5"/>
      <c r="C956" s="37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4"/>
      <c r="O956" s="3"/>
      <c r="P956" s="4"/>
      <c r="Q956" s="4"/>
    </row>
    <row r="957" spans="2:17" ht="15.75">
      <c r="B957" s="5"/>
      <c r="C957" s="37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4"/>
      <c r="O957" s="3"/>
      <c r="P957" s="4"/>
      <c r="Q957" s="4"/>
    </row>
    <row r="958" spans="2:17" ht="15.75">
      <c r="B958" s="5"/>
      <c r="C958" s="37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4"/>
      <c r="O958" s="3"/>
      <c r="P958" s="4"/>
      <c r="Q958" s="4"/>
    </row>
    <row r="959" spans="2:17" ht="15.75">
      <c r="B959" s="5"/>
      <c r="C959" s="37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4"/>
      <c r="O959" s="3"/>
      <c r="P959" s="4"/>
      <c r="Q959" s="4"/>
    </row>
    <row r="960" spans="2:17" ht="15.75">
      <c r="B960" s="5"/>
      <c r="C960" s="37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4"/>
      <c r="O960" s="3"/>
      <c r="P960" s="4"/>
      <c r="Q960" s="4"/>
    </row>
    <row r="961" spans="2:17" ht="15.75">
      <c r="B961" s="5"/>
      <c r="C961" s="37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4"/>
      <c r="O961" s="3"/>
      <c r="P961" s="4"/>
      <c r="Q961" s="4"/>
    </row>
    <row r="962" spans="2:17" ht="15.75">
      <c r="B962" s="5"/>
      <c r="C962" s="37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4"/>
      <c r="O962" s="3"/>
      <c r="P962" s="4"/>
      <c r="Q962" s="4"/>
    </row>
    <row r="963" spans="2:17" ht="15.75">
      <c r="B963" s="5"/>
      <c r="C963" s="37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4"/>
      <c r="O963" s="3"/>
      <c r="P963" s="4"/>
      <c r="Q963" s="4"/>
    </row>
    <row r="964" spans="2:17" ht="15.75">
      <c r="B964" s="5"/>
      <c r="C964" s="37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4"/>
      <c r="O964" s="3"/>
      <c r="P964" s="4"/>
      <c r="Q964" s="4"/>
    </row>
    <row r="965" spans="2:17" ht="15.75">
      <c r="B965" s="5"/>
      <c r="C965" s="37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4"/>
      <c r="O965" s="3"/>
      <c r="P965" s="4"/>
      <c r="Q965" s="4"/>
    </row>
    <row r="966" spans="2:17" ht="15.75">
      <c r="B966" s="5"/>
      <c r="C966" s="37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4"/>
      <c r="O966" s="3"/>
      <c r="P966" s="4"/>
      <c r="Q966" s="4"/>
    </row>
    <row r="967" spans="2:17" ht="15.75">
      <c r="B967" s="5"/>
      <c r="C967" s="37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4"/>
      <c r="O967" s="3"/>
      <c r="P967" s="4"/>
      <c r="Q967" s="4"/>
    </row>
    <row r="968" spans="2:17" ht="15.75">
      <c r="B968" s="5"/>
      <c r="C968" s="37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4"/>
      <c r="O968" s="3"/>
      <c r="P968" s="4"/>
      <c r="Q968" s="4"/>
    </row>
    <row r="969" spans="2:17" ht="15.75">
      <c r="B969" s="5"/>
      <c r="C969" s="37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4"/>
      <c r="O969" s="3"/>
      <c r="P969" s="4"/>
      <c r="Q969" s="4"/>
    </row>
    <row r="970" spans="2:17" ht="15.75">
      <c r="B970" s="5"/>
      <c r="C970" s="37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4"/>
      <c r="O970" s="3"/>
      <c r="P970" s="4"/>
      <c r="Q970" s="4"/>
    </row>
    <row r="971" spans="2:17" ht="15.75">
      <c r="B971" s="5"/>
      <c r="C971" s="37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4"/>
      <c r="O971" s="3"/>
      <c r="P971" s="4"/>
      <c r="Q971" s="4"/>
    </row>
    <row r="972" spans="2:17" ht="15.75">
      <c r="B972" s="5"/>
      <c r="C972" s="37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4"/>
      <c r="O972" s="3"/>
      <c r="P972" s="4"/>
      <c r="Q972" s="4"/>
    </row>
    <row r="973" spans="2:17" ht="15.75">
      <c r="B973" s="5"/>
      <c r="C973" s="37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4"/>
      <c r="O973" s="3"/>
      <c r="P973" s="4"/>
      <c r="Q973" s="4"/>
    </row>
    <row r="974" spans="2:17" ht="15.75">
      <c r="B974" s="5"/>
      <c r="C974" s="37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4"/>
      <c r="O974" s="3"/>
      <c r="P974" s="4"/>
      <c r="Q974" s="4"/>
    </row>
    <row r="975" spans="2:17" ht="15.75">
      <c r="B975" s="5"/>
      <c r="C975" s="37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4"/>
      <c r="O975" s="3"/>
      <c r="P975" s="4"/>
      <c r="Q975" s="4"/>
    </row>
    <row r="976" spans="2:17" ht="15.75">
      <c r="B976" s="5"/>
      <c r="C976" s="37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4"/>
      <c r="O976" s="3"/>
      <c r="P976" s="4"/>
      <c r="Q976" s="4"/>
    </row>
    <row r="977" spans="2:17" ht="15.75">
      <c r="B977" s="5"/>
      <c r="C977" s="37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4"/>
      <c r="O977" s="3"/>
      <c r="P977" s="4"/>
      <c r="Q977" s="4"/>
    </row>
    <row r="978" spans="2:17" ht="15.75">
      <c r="B978" s="5"/>
      <c r="C978" s="37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4"/>
      <c r="O978" s="3"/>
      <c r="P978" s="4"/>
      <c r="Q978" s="4"/>
    </row>
    <row r="979" spans="2:17" ht="15.75">
      <c r="B979" s="5"/>
      <c r="C979" s="37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4"/>
      <c r="O979" s="3"/>
      <c r="P979" s="4"/>
      <c r="Q979" s="4"/>
    </row>
    <row r="980" spans="2:17" ht="15.75">
      <c r="B980" s="5"/>
      <c r="C980" s="37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4"/>
      <c r="O980" s="3"/>
      <c r="P980" s="4"/>
      <c r="Q980" s="4"/>
    </row>
    <row r="981" spans="2:17" ht="15.75">
      <c r="B981" s="5"/>
      <c r="C981" s="37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4"/>
      <c r="O981" s="3"/>
      <c r="P981" s="4"/>
      <c r="Q981" s="4"/>
    </row>
    <row r="982" spans="2:17" ht="15.75">
      <c r="B982" s="5"/>
      <c r="C982" s="37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4"/>
      <c r="O982" s="3"/>
      <c r="P982" s="4"/>
      <c r="Q982" s="4"/>
    </row>
    <row r="983" spans="2:17" ht="15.75">
      <c r="B983" s="5"/>
      <c r="C983" s="37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4"/>
      <c r="O983" s="3"/>
      <c r="P983" s="4"/>
      <c r="Q983" s="4"/>
    </row>
    <row r="984" spans="2:17" ht="15.75">
      <c r="B984" s="5"/>
      <c r="C984" s="37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4"/>
      <c r="O984" s="3"/>
      <c r="P984" s="4"/>
      <c r="Q984" s="4"/>
    </row>
    <row r="985" spans="2:17" ht="15.75">
      <c r="B985" s="5"/>
      <c r="C985" s="37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4"/>
      <c r="O985" s="3"/>
      <c r="P985" s="4"/>
      <c r="Q985" s="4"/>
    </row>
    <row r="986" spans="2:17" ht="15.75">
      <c r="B986" s="5"/>
      <c r="C986" s="37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4"/>
      <c r="O986" s="3"/>
      <c r="P986" s="4"/>
      <c r="Q986" s="4"/>
    </row>
    <row r="987" spans="2:17" ht="15.75">
      <c r="B987" s="5"/>
      <c r="C987" s="37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4"/>
      <c r="O987" s="3"/>
      <c r="P987" s="4"/>
      <c r="Q987" s="4"/>
    </row>
    <row r="988" spans="2:17" ht="15.75">
      <c r="B988" s="5"/>
      <c r="C988" s="37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4"/>
      <c r="O988" s="3"/>
      <c r="P988" s="4"/>
      <c r="Q988" s="4"/>
    </row>
    <row r="989" spans="2:17" ht="15.75">
      <c r="B989" s="5"/>
      <c r="C989" s="37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4"/>
      <c r="O989" s="3"/>
      <c r="P989" s="4"/>
      <c r="Q989" s="4"/>
    </row>
    <row r="990" spans="2:17" ht="15.75">
      <c r="B990" s="5"/>
      <c r="C990" s="37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4"/>
      <c r="O990" s="3"/>
      <c r="P990" s="4"/>
      <c r="Q990" s="4"/>
    </row>
    <row r="991" spans="2:17" ht="15.75">
      <c r="B991" s="5"/>
      <c r="C991" s="37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4"/>
      <c r="O991" s="3"/>
      <c r="P991" s="4"/>
      <c r="Q991" s="4"/>
    </row>
    <row r="992" spans="2:17" ht="15.75">
      <c r="B992" s="5"/>
      <c r="C992" s="37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4"/>
      <c r="O992" s="3"/>
      <c r="P992" s="4"/>
      <c r="Q992" s="4"/>
    </row>
    <row r="993" spans="2:17" ht="15.75">
      <c r="B993" s="5"/>
      <c r="C993" s="37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4"/>
      <c r="O993" s="3"/>
      <c r="P993" s="4"/>
      <c r="Q993" s="4"/>
    </row>
    <row r="994" spans="2:17" ht="15.75">
      <c r="B994" s="5"/>
      <c r="C994" s="37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4"/>
      <c r="O994" s="3"/>
      <c r="P994" s="4"/>
      <c r="Q994" s="4"/>
    </row>
    <row r="995" spans="2:17" ht="15.75">
      <c r="B995" s="5"/>
      <c r="C995" s="37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4"/>
      <c r="O995" s="3"/>
      <c r="P995" s="4"/>
      <c r="Q995" s="4"/>
    </row>
    <row r="996" spans="2:17" ht="15.75">
      <c r="B996" s="5"/>
      <c r="C996" s="37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4"/>
      <c r="O996" s="3"/>
      <c r="P996" s="4"/>
      <c r="Q996" s="4"/>
    </row>
    <row r="997" spans="2:17" ht="15.75">
      <c r="B997" s="5"/>
      <c r="C997" s="37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4"/>
      <c r="O997" s="3"/>
      <c r="P997" s="4"/>
      <c r="Q997" s="4"/>
    </row>
    <row r="998" spans="2:17" ht="15.75">
      <c r="B998" s="5"/>
      <c r="C998" s="37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4"/>
      <c r="O998" s="3"/>
      <c r="P998" s="4"/>
      <c r="Q998" s="4"/>
    </row>
    <row r="999" spans="2:17" ht="15.75">
      <c r="B999" s="5"/>
      <c r="C999" s="37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4"/>
      <c r="O999" s="3"/>
      <c r="P999" s="4"/>
      <c r="Q999" s="4"/>
    </row>
    <row r="1000" spans="2:17" ht="15.75">
      <c r="B1000" s="5"/>
      <c r="C1000" s="37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4"/>
      <c r="O1000" s="3"/>
      <c r="P1000" s="4"/>
      <c r="Q1000" s="4"/>
    </row>
    <row r="1001" spans="2:17" ht="15.75">
      <c r="B1001" s="5"/>
      <c r="C1001" s="37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4"/>
      <c r="O1001" s="3"/>
      <c r="P1001" s="4"/>
      <c r="Q1001" s="4"/>
    </row>
    <row r="1002" spans="2:17" ht="15.75">
      <c r="B1002" s="5"/>
      <c r="C1002" s="37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4"/>
      <c r="O1002" s="3"/>
      <c r="P1002" s="4"/>
      <c r="Q1002" s="4"/>
    </row>
    <row r="1003" spans="2:17" ht="15.75">
      <c r="B1003" s="5"/>
      <c r="C1003" s="37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4"/>
      <c r="O1003" s="3"/>
      <c r="P1003" s="4"/>
      <c r="Q1003" s="4"/>
    </row>
    <row r="1004" spans="2:17" ht="15.75">
      <c r="B1004" s="5"/>
      <c r="C1004" s="37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4"/>
      <c r="O1004" s="3"/>
      <c r="P1004" s="4"/>
      <c r="Q1004" s="4"/>
    </row>
    <row r="1005" spans="2:17" ht="15.75">
      <c r="B1005" s="5"/>
      <c r="C1005" s="37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4"/>
      <c r="O1005" s="3"/>
      <c r="P1005" s="4"/>
      <c r="Q1005" s="4"/>
    </row>
    <row r="1006" spans="2:17" ht="15.75">
      <c r="B1006" s="5"/>
      <c r="C1006" s="37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4"/>
      <c r="O1006" s="3"/>
      <c r="P1006" s="4"/>
      <c r="Q1006" s="4"/>
    </row>
    <row r="1007" spans="2:17" ht="15.75">
      <c r="B1007" s="5"/>
      <c r="C1007" s="37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4"/>
      <c r="O1007" s="3"/>
      <c r="P1007" s="4"/>
      <c r="Q1007" s="4"/>
    </row>
    <row r="1008" spans="2:17" ht="15.75">
      <c r="B1008" s="5"/>
      <c r="C1008" s="37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4"/>
      <c r="O1008" s="3"/>
      <c r="P1008" s="4"/>
      <c r="Q1008" s="4"/>
    </row>
    <row r="1009" spans="2:17" ht="15.75">
      <c r="B1009" s="5"/>
      <c r="C1009" s="37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4"/>
      <c r="O1009" s="3"/>
      <c r="P1009" s="4"/>
      <c r="Q1009" s="4"/>
    </row>
    <row r="1010" spans="2:17" ht="15.75">
      <c r="B1010" s="5"/>
      <c r="C1010" s="37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4"/>
      <c r="O1010" s="3"/>
      <c r="P1010" s="4"/>
      <c r="Q1010" s="4"/>
    </row>
    <row r="1011" spans="2:17" ht="15.75">
      <c r="B1011" s="5"/>
      <c r="C1011" s="37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4"/>
      <c r="O1011" s="3"/>
      <c r="P1011" s="4"/>
      <c r="Q1011" s="4"/>
    </row>
    <row r="1012" spans="2:17" ht="15.75">
      <c r="B1012" s="5"/>
      <c r="C1012" s="37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4"/>
      <c r="O1012" s="3"/>
      <c r="P1012" s="4"/>
      <c r="Q1012" s="4"/>
    </row>
    <row r="1013" spans="2:17" ht="15.75">
      <c r="B1013" s="5"/>
      <c r="C1013" s="37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4"/>
      <c r="O1013" s="3"/>
      <c r="P1013" s="4"/>
      <c r="Q1013" s="4"/>
    </row>
    <row r="1014" spans="2:17" ht="15.75">
      <c r="B1014" s="5"/>
      <c r="C1014" s="37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4"/>
      <c r="O1014" s="3"/>
      <c r="P1014" s="4"/>
      <c r="Q1014" s="4"/>
    </row>
    <row r="1015" spans="2:17" ht="15.75">
      <c r="B1015" s="5"/>
      <c r="C1015" s="37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4"/>
      <c r="O1015" s="3"/>
      <c r="P1015" s="4"/>
      <c r="Q1015" s="4"/>
    </row>
    <row r="1016" spans="2:17" ht="15.75">
      <c r="B1016" s="5"/>
      <c r="C1016" s="37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4"/>
      <c r="O1016" s="3"/>
      <c r="P1016" s="4"/>
      <c r="Q1016" s="4"/>
    </row>
    <row r="1017" spans="2:17" ht="15.75">
      <c r="B1017" s="5"/>
      <c r="C1017" s="37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4"/>
      <c r="O1017" s="3"/>
      <c r="P1017" s="4"/>
      <c r="Q1017" s="4"/>
    </row>
    <row r="1018" spans="2:17" ht="15.75">
      <c r="B1018" s="5"/>
      <c r="C1018" s="37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4"/>
      <c r="O1018" s="3"/>
      <c r="P1018" s="4"/>
      <c r="Q1018" s="4"/>
    </row>
    <row r="1019" spans="2:17" ht="15.75">
      <c r="B1019" s="5"/>
      <c r="C1019" s="37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4"/>
      <c r="O1019" s="3"/>
      <c r="P1019" s="4"/>
      <c r="Q1019" s="4"/>
    </row>
    <row r="1020" spans="2:17" ht="15.75">
      <c r="B1020" s="5"/>
      <c r="C1020" s="37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4"/>
      <c r="O1020" s="3"/>
      <c r="P1020" s="4"/>
      <c r="Q1020" s="4"/>
    </row>
    <row r="1021" spans="2:17" ht="15.75">
      <c r="B1021" s="5"/>
      <c r="C1021" s="37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4"/>
      <c r="O1021" s="3"/>
      <c r="P1021" s="4"/>
      <c r="Q1021" s="4"/>
    </row>
    <row r="1022" spans="2:17" ht="15.75">
      <c r="B1022" s="5"/>
      <c r="C1022" s="37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4"/>
      <c r="O1022" s="3"/>
      <c r="P1022" s="4"/>
      <c r="Q1022" s="4"/>
    </row>
    <row r="1023" spans="2:17" ht="15.75">
      <c r="B1023" s="5"/>
      <c r="C1023" s="37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4"/>
      <c r="O1023" s="3"/>
      <c r="P1023" s="4"/>
      <c r="Q1023" s="4"/>
    </row>
    <row r="1024" spans="2:17" ht="15.75">
      <c r="B1024" s="5"/>
      <c r="C1024" s="37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4"/>
      <c r="O1024" s="3"/>
      <c r="P1024" s="4"/>
      <c r="Q1024" s="4"/>
    </row>
    <row r="1025" spans="2:17" ht="15.75">
      <c r="B1025" s="5"/>
      <c r="C1025" s="37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4"/>
      <c r="O1025" s="3"/>
      <c r="P1025" s="4"/>
      <c r="Q1025" s="4"/>
    </row>
    <row r="1026" spans="2:17" ht="15.75">
      <c r="B1026" s="5"/>
      <c r="C1026" s="37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4"/>
      <c r="O1026" s="3"/>
      <c r="P1026" s="4"/>
      <c r="Q1026" s="4"/>
    </row>
    <row r="1027" spans="2:17" ht="15.75">
      <c r="B1027" s="5"/>
      <c r="C1027" s="37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4"/>
      <c r="O1027" s="3"/>
      <c r="P1027" s="4"/>
      <c r="Q1027" s="4"/>
    </row>
    <row r="1028" spans="2:17" ht="15.75">
      <c r="B1028" s="5"/>
      <c r="C1028" s="37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4"/>
      <c r="O1028" s="3"/>
      <c r="P1028" s="4"/>
      <c r="Q1028" s="4"/>
    </row>
    <row r="1029" spans="2:17" ht="15.75">
      <c r="B1029" s="5"/>
      <c r="C1029" s="37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4"/>
      <c r="O1029" s="3"/>
      <c r="P1029" s="4"/>
      <c r="Q1029" s="4"/>
    </row>
    <row r="1030" spans="2:17" ht="15.75">
      <c r="B1030" s="5"/>
      <c r="C1030" s="37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4"/>
      <c r="O1030" s="3"/>
      <c r="P1030" s="4"/>
      <c r="Q1030" s="4"/>
    </row>
    <row r="1031" spans="2:17" ht="15.75">
      <c r="B1031" s="5"/>
      <c r="C1031" s="37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4"/>
      <c r="O1031" s="3"/>
      <c r="P1031" s="4"/>
      <c r="Q1031" s="4"/>
    </row>
    <row r="1032" spans="2:17" ht="15.75">
      <c r="B1032" s="5"/>
      <c r="C1032" s="37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4"/>
      <c r="O1032" s="3"/>
      <c r="P1032" s="4"/>
      <c r="Q1032" s="4"/>
    </row>
    <row r="1033" spans="2:17" ht="15.75">
      <c r="B1033" s="5"/>
      <c r="C1033" s="37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4"/>
      <c r="O1033" s="3"/>
      <c r="P1033" s="4"/>
      <c r="Q1033" s="4"/>
    </row>
    <row r="1034" spans="2:17" ht="15.75">
      <c r="B1034" s="5"/>
      <c r="C1034" s="37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4"/>
      <c r="O1034" s="3"/>
      <c r="P1034" s="4"/>
      <c r="Q1034" s="4"/>
    </row>
    <row r="1035" spans="2:17" ht="15.75">
      <c r="B1035" s="5"/>
      <c r="C1035" s="37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4"/>
      <c r="O1035" s="3"/>
      <c r="P1035" s="4"/>
      <c r="Q1035" s="4"/>
    </row>
    <row r="1036" spans="2:17" ht="15.75">
      <c r="B1036" s="5"/>
      <c r="C1036" s="37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4"/>
      <c r="O1036" s="3"/>
      <c r="P1036" s="4"/>
      <c r="Q1036" s="4"/>
    </row>
    <row r="1037" spans="2:17" ht="15.75">
      <c r="B1037" s="5"/>
      <c r="C1037" s="37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4"/>
      <c r="O1037" s="3"/>
      <c r="P1037" s="4"/>
      <c r="Q1037" s="4"/>
    </row>
    <row r="1038" spans="2:17" ht="15.75">
      <c r="B1038" s="5"/>
      <c r="C1038" s="37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4"/>
      <c r="O1038" s="3"/>
      <c r="P1038" s="4"/>
      <c r="Q1038" s="4"/>
    </row>
    <row r="1039" spans="2:17" ht="15.75">
      <c r="B1039" s="5"/>
      <c r="C1039" s="37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4"/>
      <c r="O1039" s="3"/>
      <c r="P1039" s="4"/>
      <c r="Q1039" s="4"/>
    </row>
    <row r="1040" spans="2:17" ht="15.75">
      <c r="B1040" s="5"/>
      <c r="C1040" s="37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4"/>
      <c r="O1040" s="3"/>
      <c r="P1040" s="4"/>
      <c r="Q1040" s="4"/>
    </row>
    <row r="1041" spans="2:17" ht="15.75">
      <c r="B1041" s="5"/>
      <c r="C1041" s="37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4"/>
      <c r="O1041" s="3"/>
      <c r="P1041" s="4"/>
      <c r="Q1041" s="4"/>
    </row>
    <row r="1042" spans="2:17" ht="15.75">
      <c r="B1042" s="5"/>
      <c r="C1042" s="37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4"/>
      <c r="O1042" s="3"/>
      <c r="P1042" s="4"/>
      <c r="Q1042" s="4"/>
    </row>
    <row r="1043" spans="2:17" ht="15.75">
      <c r="B1043" s="5"/>
      <c r="C1043" s="37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4"/>
      <c r="O1043" s="3"/>
      <c r="P1043" s="4"/>
      <c r="Q1043" s="4"/>
    </row>
    <row r="1044" spans="2:17" ht="15.75">
      <c r="B1044" s="5"/>
      <c r="C1044" s="37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4"/>
      <c r="O1044" s="3"/>
      <c r="P1044" s="4"/>
      <c r="Q1044" s="4"/>
    </row>
    <row r="1045" spans="2:17" ht="15.75">
      <c r="B1045" s="5"/>
      <c r="C1045" s="37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4"/>
      <c r="O1045" s="3"/>
      <c r="P1045" s="4"/>
      <c r="Q1045" s="4"/>
    </row>
    <row r="1046" spans="2:17" ht="15.75">
      <c r="B1046" s="5"/>
      <c r="C1046" s="37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4"/>
      <c r="O1046" s="3"/>
      <c r="P1046" s="4"/>
      <c r="Q1046" s="4"/>
    </row>
    <row r="1047" spans="2:17" ht="15.75">
      <c r="B1047" s="5"/>
      <c r="C1047" s="37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4"/>
      <c r="O1047" s="3"/>
      <c r="P1047" s="4"/>
      <c r="Q1047" s="4"/>
    </row>
    <row r="1048" spans="2:17" ht="15.75">
      <c r="B1048" s="5"/>
      <c r="C1048" s="37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4"/>
      <c r="O1048" s="3"/>
      <c r="P1048" s="4"/>
      <c r="Q1048" s="4"/>
    </row>
    <row r="1049" spans="2:17" ht="15.75">
      <c r="B1049" s="5"/>
      <c r="C1049" s="37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4"/>
      <c r="O1049" s="3"/>
      <c r="P1049" s="4"/>
      <c r="Q1049" s="4"/>
    </row>
    <row r="1050" spans="2:17" ht="15.75">
      <c r="B1050" s="5"/>
      <c r="C1050" s="37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4"/>
      <c r="O1050" s="3"/>
      <c r="P1050" s="4"/>
      <c r="Q1050" s="4"/>
    </row>
    <row r="1051" spans="2:17" ht="15.75">
      <c r="B1051" s="5"/>
      <c r="C1051" s="37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4"/>
      <c r="O1051" s="3"/>
      <c r="P1051" s="4"/>
      <c r="Q1051" s="4"/>
    </row>
    <row r="1052" spans="2:17" ht="15.75">
      <c r="B1052" s="5"/>
      <c r="C1052" s="37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4"/>
      <c r="O1052" s="3"/>
      <c r="P1052" s="4"/>
      <c r="Q1052" s="4"/>
    </row>
    <row r="1053" spans="2:17" ht="15.75">
      <c r="B1053" s="5"/>
      <c r="C1053" s="37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4"/>
      <c r="O1053" s="3"/>
      <c r="P1053" s="4"/>
      <c r="Q1053" s="4"/>
    </row>
    <row r="1054" spans="2:17" ht="15.75">
      <c r="B1054" s="5"/>
      <c r="C1054" s="37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4"/>
      <c r="O1054" s="3"/>
      <c r="P1054" s="4"/>
      <c r="Q1054" s="4"/>
    </row>
    <row r="1055" spans="2:17" ht="15.75">
      <c r="B1055" s="5"/>
      <c r="C1055" s="37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4"/>
      <c r="O1055" s="3"/>
      <c r="P1055" s="4"/>
      <c r="Q1055" s="4"/>
    </row>
    <row r="1056" spans="2:17" ht="15.75">
      <c r="B1056" s="5"/>
      <c r="C1056" s="37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4"/>
      <c r="O1056" s="3"/>
      <c r="P1056" s="4"/>
      <c r="Q1056" s="4"/>
    </row>
    <row r="1057" spans="2:17" ht="15.75">
      <c r="B1057" s="5"/>
      <c r="C1057" s="37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4"/>
      <c r="O1057" s="3"/>
      <c r="P1057" s="4"/>
      <c r="Q1057" s="4"/>
    </row>
    <row r="1058" spans="2:17" ht="15.75">
      <c r="B1058" s="5"/>
      <c r="C1058" s="37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4"/>
      <c r="O1058" s="3"/>
      <c r="P1058" s="4"/>
      <c r="Q1058" s="4"/>
    </row>
    <row r="1059" spans="2:17" ht="15.75">
      <c r="B1059" s="5"/>
      <c r="C1059" s="37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4"/>
      <c r="O1059" s="3"/>
      <c r="P1059" s="4"/>
      <c r="Q1059" s="4"/>
    </row>
    <row r="1060" spans="2:17" ht="15.75">
      <c r="B1060" s="5"/>
      <c r="C1060" s="37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4"/>
      <c r="O1060" s="3"/>
      <c r="P1060" s="4"/>
      <c r="Q1060" s="4"/>
    </row>
    <row r="1061" spans="2:17" ht="15.75">
      <c r="B1061" s="5"/>
      <c r="C1061" s="37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4"/>
      <c r="O1061" s="3"/>
      <c r="P1061" s="4"/>
      <c r="Q1061" s="4"/>
    </row>
    <row r="1062" spans="2:17" ht="15.75">
      <c r="B1062" s="5"/>
      <c r="C1062" s="37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4"/>
      <c r="O1062" s="3"/>
      <c r="P1062" s="4"/>
      <c r="Q1062" s="4"/>
    </row>
    <row r="1063" spans="2:17" ht="15.75">
      <c r="B1063" s="5"/>
      <c r="C1063" s="37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4"/>
      <c r="O1063" s="3"/>
      <c r="P1063" s="4"/>
      <c r="Q1063" s="4"/>
    </row>
    <row r="1064" spans="2:17" ht="15.75">
      <c r="B1064" s="5"/>
      <c r="C1064" s="37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4"/>
      <c r="O1064" s="3"/>
      <c r="P1064" s="4"/>
      <c r="Q1064" s="4"/>
    </row>
    <row r="1065" spans="2:17" ht="15.75">
      <c r="B1065" s="5"/>
      <c r="C1065" s="37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4"/>
      <c r="O1065" s="3"/>
      <c r="P1065" s="4"/>
      <c r="Q1065" s="4"/>
    </row>
    <row r="1066" spans="2:17" ht="15.75">
      <c r="B1066" s="5"/>
      <c r="C1066" s="37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4"/>
      <c r="O1066" s="3"/>
      <c r="P1066" s="4"/>
      <c r="Q1066" s="4"/>
    </row>
    <row r="1067" spans="2:17" ht="15.75">
      <c r="B1067" s="5"/>
      <c r="C1067" s="37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4"/>
      <c r="O1067" s="3"/>
      <c r="P1067" s="4"/>
      <c r="Q1067" s="4"/>
    </row>
    <row r="1068" spans="2:17" ht="15.75">
      <c r="B1068" s="5"/>
      <c r="C1068" s="37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4"/>
      <c r="O1068" s="3"/>
      <c r="P1068" s="4"/>
      <c r="Q1068" s="4"/>
    </row>
    <row r="1069" spans="2:17" ht="15.75">
      <c r="B1069" s="5"/>
      <c r="C1069" s="37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4"/>
      <c r="O1069" s="3"/>
      <c r="P1069" s="4"/>
      <c r="Q1069" s="4"/>
    </row>
    <row r="1070" spans="2:17" ht="15.75">
      <c r="B1070" s="5"/>
      <c r="C1070" s="37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4"/>
      <c r="O1070" s="3"/>
      <c r="P1070" s="4"/>
      <c r="Q1070" s="4"/>
    </row>
    <row r="1071" spans="2:17" ht="15.75">
      <c r="B1071" s="5"/>
      <c r="C1071" s="37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4"/>
      <c r="O1071" s="3"/>
      <c r="P1071" s="4"/>
      <c r="Q1071" s="4"/>
    </row>
    <row r="1072" spans="2:17" ht="15.75">
      <c r="B1072" s="5"/>
      <c r="C1072" s="37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4"/>
      <c r="O1072" s="3"/>
      <c r="P1072" s="4"/>
      <c r="Q1072" s="4"/>
    </row>
    <row r="1073" spans="2:17" ht="15.75">
      <c r="B1073" s="5"/>
      <c r="C1073" s="37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4"/>
      <c r="O1073" s="3"/>
      <c r="P1073" s="4"/>
      <c r="Q1073" s="4"/>
    </row>
    <row r="1074" spans="2:17" ht="15.75">
      <c r="B1074" s="5"/>
      <c r="C1074" s="37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4"/>
      <c r="O1074" s="3"/>
      <c r="P1074" s="4"/>
      <c r="Q1074" s="4"/>
    </row>
    <row r="1075" spans="2:17" ht="15.75">
      <c r="B1075" s="5"/>
      <c r="C1075" s="37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4"/>
      <c r="O1075" s="3"/>
      <c r="P1075" s="4"/>
      <c r="Q1075" s="4"/>
    </row>
    <row r="1076" spans="2:17" ht="15.75">
      <c r="B1076" s="5"/>
      <c r="C1076" s="37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4"/>
      <c r="O1076" s="3"/>
      <c r="P1076" s="4"/>
      <c r="Q1076" s="4"/>
    </row>
    <row r="1077" spans="2:17" ht="15.75">
      <c r="B1077" s="5"/>
      <c r="C1077" s="37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4"/>
      <c r="O1077" s="3"/>
      <c r="P1077" s="4"/>
      <c r="Q1077" s="4"/>
    </row>
    <row r="1078" spans="2:17" ht="15.75">
      <c r="B1078" s="5"/>
      <c r="C1078" s="37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4"/>
      <c r="O1078" s="3"/>
      <c r="P1078" s="4"/>
      <c r="Q1078" s="4"/>
    </row>
    <row r="1079" spans="2:17" ht="15.75">
      <c r="B1079" s="5"/>
      <c r="C1079" s="37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4"/>
      <c r="O1079" s="3"/>
      <c r="P1079" s="4"/>
      <c r="Q1079" s="4"/>
    </row>
    <row r="1080" spans="2:17" ht="15.75">
      <c r="B1080" s="5"/>
      <c r="C1080" s="37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4"/>
      <c r="O1080" s="3"/>
      <c r="P1080" s="4"/>
      <c r="Q1080" s="4"/>
    </row>
    <row r="1081" spans="2:17" ht="15.75">
      <c r="B1081" s="5"/>
      <c r="C1081" s="37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4"/>
      <c r="O1081" s="3"/>
      <c r="P1081" s="4"/>
      <c r="Q1081" s="4"/>
    </row>
    <row r="1082" spans="2:17" ht="15.75">
      <c r="B1082" s="5"/>
      <c r="C1082" s="37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4"/>
      <c r="O1082" s="3"/>
      <c r="P1082" s="4"/>
      <c r="Q1082" s="4"/>
    </row>
    <row r="1083" spans="2:17" ht="15.75">
      <c r="B1083" s="5"/>
      <c r="C1083" s="37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4"/>
      <c r="O1083" s="3"/>
      <c r="P1083" s="4"/>
      <c r="Q1083" s="4"/>
    </row>
    <row r="1084" spans="2:17" ht="15.75">
      <c r="B1084" s="5"/>
      <c r="C1084" s="37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4"/>
      <c r="O1084" s="3"/>
      <c r="P1084" s="4"/>
      <c r="Q1084" s="4"/>
    </row>
    <row r="1085" spans="2:17" ht="15.75">
      <c r="B1085" s="5"/>
      <c r="C1085" s="37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4"/>
      <c r="O1085" s="3"/>
      <c r="P1085" s="4"/>
      <c r="Q1085" s="4"/>
    </row>
    <row r="1086" spans="2:17" ht="15.75">
      <c r="B1086" s="5"/>
      <c r="C1086" s="37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4"/>
      <c r="O1086" s="3"/>
      <c r="P1086" s="4"/>
      <c r="Q1086" s="4"/>
    </row>
    <row r="1087" spans="2:17" ht="15.75">
      <c r="B1087" s="5"/>
      <c r="C1087" s="37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4"/>
      <c r="O1087" s="3"/>
      <c r="P1087" s="4"/>
      <c r="Q1087" s="4"/>
    </row>
    <row r="1088" spans="2:17" ht="15.75">
      <c r="B1088" s="5"/>
      <c r="C1088" s="37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4"/>
      <c r="O1088" s="3"/>
      <c r="P1088" s="4"/>
      <c r="Q1088" s="4"/>
    </row>
    <row r="1089" spans="2:17" ht="15.75">
      <c r="B1089" s="5"/>
      <c r="C1089" s="37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4"/>
      <c r="O1089" s="3"/>
      <c r="P1089" s="4"/>
      <c r="Q1089" s="4"/>
    </row>
    <row r="1090" spans="2:17" ht="15.75">
      <c r="B1090" s="5"/>
      <c r="C1090" s="37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4"/>
      <c r="O1090" s="3"/>
      <c r="P1090" s="4"/>
      <c r="Q1090" s="4"/>
    </row>
    <row r="1091" spans="2:17" ht="15.75">
      <c r="B1091" s="5"/>
      <c r="C1091" s="37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4"/>
      <c r="O1091" s="3"/>
      <c r="P1091" s="4"/>
      <c r="Q1091" s="4"/>
    </row>
    <row r="1092" spans="2:17" ht="15.75">
      <c r="B1092" s="5"/>
      <c r="C1092" s="37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4"/>
      <c r="O1092" s="3"/>
      <c r="P1092" s="4"/>
      <c r="Q1092" s="4"/>
    </row>
    <row r="1093" spans="2:17" ht="15.75">
      <c r="B1093" s="5"/>
      <c r="C1093" s="37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4"/>
      <c r="O1093" s="3"/>
      <c r="P1093" s="4"/>
      <c r="Q1093" s="4"/>
    </row>
    <row r="1094" spans="2:17" ht="15.75">
      <c r="B1094" s="5"/>
      <c r="C1094" s="37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4"/>
      <c r="O1094" s="3"/>
      <c r="P1094" s="4"/>
      <c r="Q1094" s="4"/>
    </row>
    <row r="1095" spans="2:17" ht="15.75">
      <c r="B1095" s="5"/>
      <c r="C1095" s="37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4"/>
      <c r="O1095" s="3"/>
      <c r="P1095" s="4"/>
      <c r="Q1095" s="4"/>
    </row>
    <row r="1096" spans="2:17" ht="15.75">
      <c r="B1096" s="5"/>
      <c r="C1096" s="37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4"/>
      <c r="O1096" s="3"/>
      <c r="P1096" s="4"/>
      <c r="Q1096" s="4"/>
    </row>
    <row r="1097" spans="2:17" ht="15.75">
      <c r="B1097" s="5"/>
      <c r="C1097" s="37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4"/>
      <c r="O1097" s="3"/>
      <c r="P1097" s="4"/>
      <c r="Q1097" s="4"/>
    </row>
    <row r="1098" spans="2:17" ht="15.75">
      <c r="B1098" s="5"/>
      <c r="C1098" s="37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4"/>
      <c r="O1098" s="3"/>
      <c r="P1098" s="4"/>
      <c r="Q1098" s="4"/>
    </row>
    <row r="1099" spans="2:17" ht="15.75">
      <c r="B1099" s="5"/>
      <c r="C1099" s="37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4"/>
      <c r="O1099" s="3"/>
      <c r="P1099" s="4"/>
      <c r="Q1099" s="4"/>
    </row>
    <row r="1100" spans="2:17" ht="15.75">
      <c r="B1100" s="5"/>
      <c r="C1100" s="37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4"/>
      <c r="O1100" s="3"/>
      <c r="P1100" s="4"/>
      <c r="Q1100" s="4"/>
    </row>
    <row r="1101" spans="2:17" ht="15.75">
      <c r="B1101" s="5"/>
      <c r="C1101" s="37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4"/>
      <c r="O1101" s="3"/>
      <c r="P1101" s="4"/>
      <c r="Q1101" s="4"/>
    </row>
    <row r="1102" spans="2:17" ht="15.75">
      <c r="B1102" s="5"/>
      <c r="C1102" s="37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4"/>
      <c r="O1102" s="3"/>
      <c r="P1102" s="4"/>
      <c r="Q1102" s="4"/>
    </row>
    <row r="1103" spans="2:17" ht="15.75">
      <c r="B1103" s="5"/>
      <c r="C1103" s="37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4"/>
      <c r="O1103" s="3"/>
      <c r="P1103" s="4"/>
      <c r="Q1103" s="4"/>
    </row>
    <row r="1104" spans="2:17" ht="15.75">
      <c r="B1104" s="5"/>
      <c r="C1104" s="37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4"/>
      <c r="O1104" s="3"/>
      <c r="P1104" s="4"/>
      <c r="Q1104" s="4"/>
    </row>
    <row r="1105" spans="2:17" ht="15.75">
      <c r="B1105" s="5"/>
      <c r="C1105" s="37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4"/>
      <c r="O1105" s="3"/>
      <c r="P1105" s="4"/>
      <c r="Q1105" s="4"/>
    </row>
    <row r="1106" spans="2:17" ht="15.75">
      <c r="B1106" s="5"/>
      <c r="C1106" s="37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4"/>
      <c r="O1106" s="3"/>
      <c r="P1106" s="4"/>
      <c r="Q1106" s="4"/>
    </row>
    <row r="1107" spans="2:17" ht="15.75">
      <c r="B1107" s="5"/>
      <c r="C1107" s="37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4"/>
      <c r="O1107" s="3"/>
      <c r="P1107" s="4"/>
      <c r="Q1107" s="4"/>
    </row>
    <row r="1108" spans="2:17" ht="15.75">
      <c r="B1108" s="5"/>
      <c r="C1108" s="37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4"/>
      <c r="O1108" s="3"/>
      <c r="P1108" s="4"/>
      <c r="Q1108" s="4"/>
    </row>
    <row r="1109" spans="2:17" ht="15.75">
      <c r="B1109" s="5"/>
      <c r="C1109" s="37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4"/>
      <c r="O1109" s="3"/>
      <c r="P1109" s="4"/>
      <c r="Q1109" s="4"/>
    </row>
    <row r="1110" spans="2:17" ht="15.75">
      <c r="B1110" s="5"/>
      <c r="C1110" s="37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4"/>
      <c r="O1110" s="3"/>
      <c r="P1110" s="4"/>
      <c r="Q1110" s="4"/>
    </row>
    <row r="1111" spans="2:17" ht="15.75">
      <c r="B1111" s="5"/>
      <c r="C1111" s="37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4"/>
      <c r="O1111" s="3"/>
      <c r="P1111" s="4"/>
      <c r="Q1111" s="4"/>
    </row>
    <row r="1112" spans="2:17" ht="15.75">
      <c r="B1112" s="5"/>
      <c r="C1112" s="37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4"/>
      <c r="O1112" s="3"/>
      <c r="P1112" s="4"/>
      <c r="Q1112" s="4"/>
    </row>
    <row r="1113" spans="2:17" ht="15.75">
      <c r="B1113" s="5"/>
      <c r="C1113" s="37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4"/>
      <c r="O1113" s="3"/>
      <c r="P1113" s="4"/>
      <c r="Q1113" s="4"/>
    </row>
    <row r="1114" spans="2:17" ht="15.75">
      <c r="B1114" s="5"/>
      <c r="C1114" s="37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4"/>
      <c r="O1114" s="3"/>
      <c r="P1114" s="4"/>
      <c r="Q1114" s="4"/>
    </row>
    <row r="1115" spans="2:17" ht="15.75">
      <c r="B1115" s="5"/>
      <c r="C1115" s="37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4"/>
      <c r="O1115" s="3"/>
      <c r="P1115" s="4"/>
      <c r="Q1115" s="4"/>
    </row>
    <row r="1116" spans="2:17" ht="15.75">
      <c r="B1116" s="5"/>
      <c r="C1116" s="37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4"/>
      <c r="O1116" s="3"/>
      <c r="P1116" s="4"/>
      <c r="Q1116" s="4"/>
    </row>
    <row r="1117" spans="2:17" ht="15.75">
      <c r="B1117" s="5"/>
      <c r="C1117" s="37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4"/>
      <c r="O1117" s="3"/>
      <c r="P1117" s="4"/>
      <c r="Q1117" s="4"/>
    </row>
    <row r="1118" spans="2:17" ht="15.75">
      <c r="B1118" s="5"/>
      <c r="C1118" s="37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4"/>
      <c r="O1118" s="3"/>
      <c r="P1118" s="4"/>
      <c r="Q1118" s="4"/>
    </row>
    <row r="1119" spans="2:17" ht="15.75">
      <c r="B1119" s="5"/>
      <c r="C1119" s="37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4"/>
      <c r="O1119" s="3"/>
      <c r="P1119" s="4"/>
      <c r="Q1119" s="4"/>
    </row>
    <row r="1120" spans="2:17" ht="15.75">
      <c r="B1120" s="5"/>
      <c r="C1120" s="37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4"/>
      <c r="O1120" s="3"/>
      <c r="P1120" s="4"/>
      <c r="Q1120" s="4"/>
    </row>
    <row r="1121" spans="2:17" ht="15.75">
      <c r="B1121" s="5"/>
      <c r="C1121" s="37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4"/>
      <c r="O1121" s="3"/>
      <c r="P1121" s="4"/>
      <c r="Q1121" s="4"/>
    </row>
    <row r="1122" spans="2:17" ht="15.75">
      <c r="B1122" s="5"/>
      <c r="C1122" s="37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4"/>
      <c r="O1122" s="3"/>
      <c r="P1122" s="4"/>
      <c r="Q1122" s="4"/>
    </row>
    <row r="1123" spans="2:17" ht="15.75">
      <c r="B1123" s="5"/>
      <c r="C1123" s="37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4"/>
      <c r="O1123" s="3"/>
      <c r="P1123" s="4"/>
      <c r="Q1123" s="4"/>
    </row>
    <row r="1124" spans="2:17" ht="15.75">
      <c r="B1124" s="5"/>
      <c r="C1124" s="37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4"/>
      <c r="O1124" s="3"/>
      <c r="P1124" s="4"/>
      <c r="Q1124" s="4"/>
    </row>
    <row r="1125" spans="2:17" ht="15.75">
      <c r="B1125" s="5"/>
      <c r="C1125" s="37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4"/>
      <c r="O1125" s="3"/>
      <c r="P1125" s="4"/>
      <c r="Q1125" s="4"/>
    </row>
    <row r="1126" spans="2:17" ht="15.75">
      <c r="B1126" s="5"/>
      <c r="C1126" s="37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4"/>
      <c r="O1126" s="3"/>
      <c r="P1126" s="4"/>
      <c r="Q1126" s="4"/>
    </row>
    <row r="1127" spans="2:17" ht="15.75">
      <c r="B1127" s="5"/>
      <c r="C1127" s="37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4"/>
      <c r="O1127" s="3"/>
      <c r="P1127" s="4"/>
      <c r="Q1127" s="4"/>
    </row>
    <row r="1128" spans="2:17" ht="15.75">
      <c r="B1128" s="5"/>
      <c r="C1128" s="37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4"/>
      <c r="O1128" s="3"/>
      <c r="P1128" s="4"/>
      <c r="Q1128" s="4"/>
    </row>
    <row r="1129" spans="2:17" ht="15.75">
      <c r="B1129" s="5"/>
      <c r="C1129" s="37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4"/>
      <c r="O1129" s="3"/>
      <c r="P1129" s="4"/>
      <c r="Q1129" s="4"/>
    </row>
    <row r="1130" spans="2:17" ht="15.75">
      <c r="B1130" s="5"/>
      <c r="C1130" s="37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4"/>
      <c r="O1130" s="3"/>
      <c r="P1130" s="4"/>
      <c r="Q1130" s="4"/>
    </row>
    <row r="1131" spans="2:17" ht="15.75">
      <c r="B1131" s="5"/>
      <c r="C1131" s="37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4"/>
      <c r="O1131" s="3"/>
      <c r="P1131" s="4"/>
      <c r="Q1131" s="4"/>
    </row>
    <row r="1132" spans="2:17" ht="15.75">
      <c r="B1132" s="5"/>
      <c r="C1132" s="37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4"/>
      <c r="O1132" s="3"/>
      <c r="P1132" s="4"/>
      <c r="Q1132" s="4"/>
    </row>
    <row r="1133" spans="2:17" ht="15.75">
      <c r="B1133" s="5"/>
      <c r="C1133" s="37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4"/>
      <c r="O1133" s="3"/>
      <c r="P1133" s="4"/>
      <c r="Q1133" s="4"/>
    </row>
    <row r="1134" spans="2:17" ht="15.75">
      <c r="B1134" s="5"/>
      <c r="C1134" s="37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4"/>
      <c r="O1134" s="3"/>
      <c r="P1134" s="4"/>
      <c r="Q1134" s="4"/>
    </row>
    <row r="1135" spans="2:17" ht="15.75">
      <c r="B1135" s="5"/>
      <c r="C1135" s="37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4"/>
      <c r="O1135" s="3"/>
      <c r="P1135" s="4"/>
      <c r="Q1135" s="4"/>
    </row>
    <row r="1136" spans="2:17" ht="15.75">
      <c r="B1136" s="5"/>
      <c r="C1136" s="37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4"/>
      <c r="O1136" s="3"/>
      <c r="P1136" s="4"/>
      <c r="Q1136" s="4"/>
    </row>
    <row r="1137" spans="2:17" ht="15.75">
      <c r="B1137" s="5"/>
      <c r="C1137" s="37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4"/>
      <c r="O1137" s="3"/>
      <c r="P1137" s="4"/>
      <c r="Q1137" s="4"/>
    </row>
    <row r="1138" spans="2:17" ht="15.75">
      <c r="B1138" s="5"/>
      <c r="C1138" s="37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4"/>
      <c r="O1138" s="3"/>
      <c r="P1138" s="4"/>
      <c r="Q1138" s="4"/>
    </row>
    <row r="1139" spans="2:17" ht="15.75">
      <c r="B1139" s="5"/>
      <c r="C1139" s="37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4"/>
      <c r="O1139" s="3"/>
      <c r="P1139" s="4"/>
      <c r="Q1139" s="4"/>
    </row>
    <row r="1140" spans="2:17" ht="15.75">
      <c r="B1140" s="5"/>
      <c r="C1140" s="37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4"/>
      <c r="O1140" s="3"/>
      <c r="P1140" s="4"/>
      <c r="Q1140" s="4"/>
    </row>
    <row r="1141" spans="2:17" ht="15.75">
      <c r="B1141" s="5"/>
      <c r="C1141" s="37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4"/>
      <c r="O1141" s="3"/>
      <c r="P1141" s="4"/>
      <c r="Q1141" s="4"/>
    </row>
    <row r="1142" spans="2:17" ht="15.75">
      <c r="B1142" s="5"/>
      <c r="C1142" s="37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4"/>
      <c r="O1142" s="3"/>
      <c r="P1142" s="4"/>
      <c r="Q1142" s="4"/>
    </row>
    <row r="1143" spans="2:17" ht="15.75">
      <c r="B1143" s="5"/>
      <c r="C1143" s="37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4"/>
      <c r="O1143" s="3"/>
      <c r="P1143" s="4"/>
      <c r="Q1143" s="4"/>
    </row>
    <row r="1144" spans="2:17" ht="15.75">
      <c r="B1144" s="5"/>
      <c r="C1144" s="37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4"/>
      <c r="O1144" s="3"/>
      <c r="P1144" s="4"/>
      <c r="Q1144" s="4"/>
    </row>
    <row r="1145" spans="2:17" ht="15.75">
      <c r="B1145" s="5"/>
      <c r="C1145" s="37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4"/>
      <c r="O1145" s="3"/>
      <c r="P1145" s="4"/>
      <c r="Q1145" s="4"/>
    </row>
    <row r="1146" spans="2:17" ht="15.75">
      <c r="B1146" s="5"/>
      <c r="C1146" s="37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4"/>
      <c r="O1146" s="3"/>
      <c r="P1146" s="4"/>
      <c r="Q1146" s="4"/>
    </row>
    <row r="1147" spans="2:17" ht="15.75">
      <c r="B1147" s="5"/>
      <c r="C1147" s="37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4"/>
      <c r="O1147" s="3"/>
      <c r="P1147" s="4"/>
      <c r="Q1147" s="4"/>
    </row>
    <row r="1148" spans="2:17" ht="15.75">
      <c r="B1148" s="5"/>
      <c r="C1148" s="37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4"/>
      <c r="O1148" s="3"/>
      <c r="P1148" s="4"/>
      <c r="Q1148" s="4"/>
    </row>
    <row r="1149" spans="2:17" ht="15.75">
      <c r="B1149" s="5"/>
      <c r="C1149" s="37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4"/>
      <c r="O1149" s="3"/>
      <c r="P1149" s="4"/>
      <c r="Q1149" s="4"/>
    </row>
    <row r="1150" spans="2:17" ht="15.75">
      <c r="B1150" s="5"/>
      <c r="C1150" s="37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4"/>
      <c r="O1150" s="3"/>
      <c r="P1150" s="4"/>
      <c r="Q1150" s="4"/>
    </row>
    <row r="1151" spans="2:17" ht="15.75">
      <c r="B1151" s="5"/>
      <c r="C1151" s="37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4"/>
      <c r="O1151" s="3"/>
      <c r="P1151" s="4"/>
      <c r="Q1151" s="4"/>
    </row>
    <row r="1152" spans="2:17" ht="15.75">
      <c r="B1152" s="5"/>
      <c r="C1152" s="37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4"/>
      <c r="O1152" s="3"/>
      <c r="P1152" s="4"/>
      <c r="Q1152" s="4"/>
    </row>
    <row r="1153" spans="2:17" ht="15.75">
      <c r="B1153" s="5"/>
      <c r="C1153" s="37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4"/>
      <c r="O1153" s="3"/>
      <c r="P1153" s="4"/>
      <c r="Q1153" s="4"/>
    </row>
    <row r="1154" spans="2:17" ht="15.75">
      <c r="B1154" s="5"/>
      <c r="C1154" s="37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4"/>
      <c r="O1154" s="3"/>
      <c r="P1154" s="4"/>
      <c r="Q1154" s="4"/>
    </row>
    <row r="1155" spans="2:17" ht="15.75">
      <c r="B1155" s="5"/>
      <c r="C1155" s="37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4"/>
      <c r="O1155" s="3"/>
      <c r="P1155" s="4"/>
      <c r="Q1155" s="4"/>
    </row>
    <row r="1156" spans="2:17" ht="15.75">
      <c r="B1156" s="5"/>
      <c r="C1156" s="37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4"/>
      <c r="O1156" s="3"/>
      <c r="P1156" s="4"/>
      <c r="Q1156" s="4"/>
    </row>
    <row r="1157" spans="2:17" ht="15.75">
      <c r="B1157" s="5"/>
      <c r="C1157" s="37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4"/>
      <c r="O1157" s="3"/>
      <c r="P1157" s="4"/>
      <c r="Q1157" s="4"/>
    </row>
    <row r="1158" spans="2:17" ht="15.75">
      <c r="B1158" s="5"/>
      <c r="C1158" s="37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4"/>
      <c r="O1158" s="3"/>
      <c r="P1158" s="4"/>
      <c r="Q1158" s="4"/>
    </row>
    <row r="1159" spans="2:17" ht="15.75">
      <c r="B1159" s="5"/>
      <c r="C1159" s="37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4"/>
      <c r="O1159" s="3"/>
      <c r="P1159" s="4"/>
      <c r="Q1159" s="4"/>
    </row>
    <row r="1160" spans="2:17" ht="15.75">
      <c r="B1160" s="5"/>
      <c r="C1160" s="37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4"/>
      <c r="O1160" s="3"/>
      <c r="P1160" s="4"/>
      <c r="Q1160" s="4"/>
    </row>
    <row r="1161" spans="2:17" ht="15.75">
      <c r="B1161" s="5"/>
      <c r="C1161" s="37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4"/>
      <c r="O1161" s="3"/>
      <c r="P1161" s="4"/>
      <c r="Q1161" s="4"/>
    </row>
    <row r="1162" spans="2:17" ht="15.75">
      <c r="B1162" s="5"/>
      <c r="C1162" s="37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4"/>
      <c r="O1162" s="3"/>
      <c r="P1162" s="4"/>
      <c r="Q1162" s="4"/>
    </row>
    <row r="1163" spans="2:17" ht="15.75">
      <c r="B1163" s="5"/>
      <c r="C1163" s="37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4"/>
      <c r="O1163" s="3"/>
      <c r="P1163" s="4"/>
      <c r="Q1163" s="4"/>
    </row>
    <row r="1164" spans="2:17" ht="15.75">
      <c r="B1164" s="5"/>
      <c r="C1164" s="37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4"/>
      <c r="O1164" s="3"/>
      <c r="P1164" s="4"/>
      <c r="Q1164" s="4"/>
    </row>
    <row r="1165" spans="2:17" ht="15.75">
      <c r="B1165" s="5"/>
      <c r="C1165" s="37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4"/>
      <c r="O1165" s="3"/>
      <c r="P1165" s="4"/>
      <c r="Q1165" s="4"/>
    </row>
    <row r="1166" spans="2:17" ht="15.75">
      <c r="B1166" s="5"/>
      <c r="C1166" s="37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4"/>
      <c r="O1166" s="3"/>
      <c r="P1166" s="4"/>
      <c r="Q1166" s="4"/>
    </row>
    <row r="1167" spans="2:17" ht="15.75">
      <c r="B1167" s="5"/>
      <c r="C1167" s="37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4"/>
      <c r="O1167" s="3"/>
      <c r="P1167" s="4"/>
      <c r="Q1167" s="4"/>
    </row>
    <row r="1168" spans="2:17" ht="15.75">
      <c r="B1168" s="5"/>
      <c r="C1168" s="37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4"/>
      <c r="O1168" s="3"/>
      <c r="P1168" s="4"/>
      <c r="Q1168" s="4"/>
    </row>
    <row r="1169" spans="2:17" ht="15.75">
      <c r="B1169" s="5"/>
      <c r="C1169" s="37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4"/>
      <c r="O1169" s="3"/>
      <c r="P1169" s="4"/>
      <c r="Q1169" s="4"/>
    </row>
    <row r="1170" spans="2:17" ht="15.75">
      <c r="B1170" s="5"/>
      <c r="C1170" s="37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4"/>
      <c r="O1170" s="3"/>
      <c r="P1170" s="4"/>
      <c r="Q1170" s="4"/>
    </row>
    <row r="1171" spans="2:17" ht="15.75">
      <c r="B1171" s="5"/>
      <c r="C1171" s="37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4"/>
      <c r="O1171" s="3"/>
      <c r="P1171" s="4"/>
      <c r="Q1171" s="4"/>
    </row>
    <row r="1172" spans="2:17" ht="15.75">
      <c r="B1172" s="5"/>
      <c r="C1172" s="37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4"/>
      <c r="O1172" s="3"/>
      <c r="P1172" s="4"/>
      <c r="Q1172" s="4"/>
    </row>
    <row r="1173" spans="2:17" ht="15.75">
      <c r="B1173" s="5"/>
      <c r="C1173" s="37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4"/>
      <c r="O1173" s="3"/>
      <c r="P1173" s="4"/>
      <c r="Q1173" s="4"/>
    </row>
    <row r="1174" spans="2:17" ht="15.75">
      <c r="B1174" s="5"/>
      <c r="C1174" s="37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4"/>
      <c r="O1174" s="3"/>
      <c r="P1174" s="4"/>
      <c r="Q1174" s="4"/>
    </row>
    <row r="1175" spans="2:17" ht="15.75">
      <c r="B1175" s="5"/>
      <c r="C1175" s="37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4"/>
      <c r="O1175" s="3"/>
      <c r="P1175" s="4"/>
      <c r="Q1175" s="4"/>
    </row>
    <row r="1176" spans="2:17" ht="15.75">
      <c r="B1176" s="5"/>
      <c r="C1176" s="37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4"/>
      <c r="O1176" s="3"/>
      <c r="P1176" s="4"/>
      <c r="Q1176" s="4"/>
    </row>
    <row r="1177" spans="2:17" ht="15.75">
      <c r="B1177" s="5"/>
      <c r="C1177" s="37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4"/>
      <c r="O1177" s="3"/>
      <c r="P1177" s="4"/>
      <c r="Q1177" s="4"/>
    </row>
    <row r="1178" spans="2:17" ht="15.75">
      <c r="B1178" s="5"/>
      <c r="C1178" s="37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4"/>
      <c r="O1178" s="3"/>
      <c r="P1178" s="4"/>
      <c r="Q1178" s="4"/>
    </row>
    <row r="1179" spans="2:17" ht="15.75">
      <c r="B1179" s="5"/>
      <c r="C1179" s="37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4"/>
      <c r="O1179" s="3"/>
      <c r="P1179" s="4"/>
      <c r="Q1179" s="4"/>
    </row>
    <row r="1180" spans="2:17" ht="15.75">
      <c r="B1180" s="5"/>
      <c r="C1180" s="37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4"/>
      <c r="O1180" s="3"/>
      <c r="P1180" s="4"/>
      <c r="Q1180" s="4"/>
    </row>
    <row r="1181" spans="2:17" ht="15.75">
      <c r="B1181" s="5"/>
      <c r="C1181" s="37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4"/>
      <c r="O1181" s="3"/>
      <c r="P1181" s="4"/>
      <c r="Q1181" s="4"/>
    </row>
    <row r="1182" spans="2:17" ht="15.75">
      <c r="B1182" s="5"/>
      <c r="C1182" s="37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4"/>
      <c r="O1182" s="3"/>
      <c r="P1182" s="4"/>
      <c r="Q1182" s="4"/>
    </row>
    <row r="1183" spans="2:17" ht="15.75">
      <c r="B1183" s="5"/>
      <c r="C1183" s="37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4"/>
      <c r="O1183" s="3"/>
      <c r="P1183" s="4"/>
      <c r="Q1183" s="4"/>
    </row>
    <row r="1184" spans="2:17" ht="15.75">
      <c r="B1184" s="5"/>
      <c r="C1184" s="37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4"/>
      <c r="O1184" s="3"/>
      <c r="P1184" s="4"/>
      <c r="Q1184" s="4"/>
    </row>
    <row r="1185" spans="2:17" ht="15.75">
      <c r="B1185" s="5"/>
      <c r="C1185" s="37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4"/>
      <c r="O1185" s="3"/>
      <c r="P1185" s="4"/>
      <c r="Q1185" s="4"/>
    </row>
    <row r="1186" spans="2:17" ht="15.75">
      <c r="B1186" s="5"/>
      <c r="C1186" s="37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4"/>
      <c r="O1186" s="3"/>
      <c r="P1186" s="4"/>
      <c r="Q1186" s="4"/>
    </row>
    <row r="1187" spans="2:17" ht="15.75">
      <c r="B1187" s="5"/>
      <c r="C1187" s="37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4"/>
      <c r="O1187" s="3"/>
      <c r="P1187" s="4"/>
      <c r="Q1187" s="4"/>
    </row>
    <row r="1188" spans="2:17" ht="15.75">
      <c r="B1188" s="5"/>
      <c r="C1188" s="37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4"/>
      <c r="O1188" s="3"/>
      <c r="P1188" s="4"/>
      <c r="Q1188" s="4"/>
    </row>
    <row r="1189" spans="2:17" ht="15.75">
      <c r="B1189" s="5"/>
      <c r="C1189" s="37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4"/>
      <c r="O1189" s="3"/>
      <c r="P1189" s="4"/>
      <c r="Q1189" s="4"/>
    </row>
    <row r="1190" spans="2:17" ht="15.75">
      <c r="B1190" s="5"/>
      <c r="C1190" s="37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4"/>
      <c r="O1190" s="3"/>
      <c r="P1190" s="4"/>
      <c r="Q1190" s="4"/>
    </row>
    <row r="1191" spans="2:17" ht="15.75">
      <c r="B1191" s="5"/>
      <c r="C1191" s="37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4"/>
      <c r="O1191" s="3"/>
      <c r="P1191" s="4"/>
      <c r="Q1191" s="4"/>
    </row>
    <row r="1192" spans="2:17" ht="15.75">
      <c r="B1192" s="5"/>
      <c r="C1192" s="37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4"/>
      <c r="O1192" s="3"/>
      <c r="P1192" s="4"/>
      <c r="Q1192" s="4"/>
    </row>
    <row r="1193" spans="2:17" ht="15.75">
      <c r="B1193" s="5"/>
      <c r="C1193" s="37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4"/>
      <c r="O1193" s="3"/>
      <c r="P1193" s="4"/>
      <c r="Q1193" s="4"/>
    </row>
    <row r="1194" spans="2:17" ht="15.75">
      <c r="B1194" s="5"/>
      <c r="C1194" s="37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4"/>
      <c r="O1194" s="3"/>
      <c r="P1194" s="4"/>
      <c r="Q1194" s="4"/>
    </row>
    <row r="1195" spans="2:17" ht="15.75">
      <c r="B1195" s="5"/>
      <c r="C1195" s="37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4"/>
      <c r="O1195" s="3"/>
      <c r="P1195" s="4"/>
      <c r="Q1195" s="4"/>
    </row>
    <row r="1196" spans="2:17" ht="15.75">
      <c r="B1196" s="5"/>
      <c r="C1196" s="37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4"/>
      <c r="O1196" s="3"/>
      <c r="P1196" s="4"/>
      <c r="Q1196" s="4"/>
    </row>
    <row r="1197" spans="2:17" ht="15.75">
      <c r="B1197" s="5"/>
      <c r="C1197" s="37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4"/>
      <c r="O1197" s="3"/>
      <c r="P1197" s="4"/>
      <c r="Q1197" s="4"/>
    </row>
    <row r="1198" spans="2:17" ht="15.75">
      <c r="B1198" s="5"/>
      <c r="C1198" s="37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4"/>
      <c r="O1198" s="3"/>
      <c r="P1198" s="4"/>
      <c r="Q1198" s="4"/>
    </row>
    <row r="1199" spans="2:17" ht="15.75">
      <c r="B1199" s="5"/>
      <c r="C1199" s="37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4"/>
      <c r="O1199" s="3"/>
      <c r="P1199" s="4"/>
      <c r="Q1199" s="4"/>
    </row>
    <row r="1200" spans="2:17" ht="15.75">
      <c r="B1200" s="5"/>
      <c r="C1200" s="37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4"/>
      <c r="O1200" s="3"/>
      <c r="P1200" s="4"/>
      <c r="Q1200" s="4"/>
    </row>
    <row r="1201" spans="2:17" ht="15.75">
      <c r="B1201" s="5"/>
      <c r="C1201" s="37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4"/>
      <c r="O1201" s="3"/>
      <c r="P1201" s="4"/>
      <c r="Q1201" s="4"/>
    </row>
    <row r="1202" spans="2:17" ht="15.75">
      <c r="B1202" s="5"/>
      <c r="C1202" s="37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4"/>
      <c r="O1202" s="3"/>
      <c r="P1202" s="4"/>
      <c r="Q1202" s="4"/>
    </row>
    <row r="1203" spans="2:17" ht="15.75">
      <c r="B1203" s="5"/>
      <c r="C1203" s="37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4"/>
      <c r="O1203" s="3"/>
      <c r="P1203" s="4"/>
      <c r="Q1203" s="4"/>
    </row>
    <row r="1204" spans="2:17" ht="15.75">
      <c r="B1204" s="5"/>
      <c r="C1204" s="37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4"/>
      <c r="O1204" s="3"/>
      <c r="P1204" s="4"/>
      <c r="Q1204" s="4"/>
    </row>
    <row r="1205" spans="2:17" ht="15.75">
      <c r="B1205" s="5"/>
      <c r="C1205" s="37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4"/>
      <c r="O1205" s="3"/>
      <c r="P1205" s="4"/>
      <c r="Q1205" s="4"/>
    </row>
    <row r="1206" spans="2:17" ht="15.75">
      <c r="B1206" s="5"/>
      <c r="C1206" s="37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4"/>
      <c r="O1206" s="3"/>
      <c r="P1206" s="4"/>
      <c r="Q1206" s="4"/>
    </row>
    <row r="1207" spans="2:17" ht="15.75">
      <c r="B1207" s="5"/>
      <c r="C1207" s="37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4"/>
      <c r="O1207" s="3"/>
      <c r="P1207" s="4"/>
      <c r="Q1207" s="4"/>
    </row>
    <row r="1208" spans="2:17" ht="15.75">
      <c r="B1208" s="5"/>
      <c r="C1208" s="37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4"/>
      <c r="O1208" s="3"/>
      <c r="P1208" s="4"/>
      <c r="Q1208" s="4"/>
    </row>
    <row r="1209" spans="2:17" ht="15.75">
      <c r="B1209" s="5"/>
      <c r="C1209" s="37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4"/>
      <c r="O1209" s="3"/>
      <c r="P1209" s="4"/>
      <c r="Q1209" s="4"/>
    </row>
    <row r="1210" spans="2:17" ht="15.75">
      <c r="B1210" s="5"/>
      <c r="C1210" s="37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4"/>
      <c r="O1210" s="3"/>
      <c r="P1210" s="4"/>
      <c r="Q1210" s="4"/>
    </row>
    <row r="1211" spans="2:17" ht="15.75">
      <c r="B1211" s="5"/>
      <c r="C1211" s="37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4"/>
      <c r="O1211" s="3"/>
      <c r="P1211" s="4"/>
      <c r="Q1211" s="4"/>
    </row>
    <row r="1212" spans="2:17" ht="15.75">
      <c r="B1212" s="5"/>
      <c r="C1212" s="37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4"/>
      <c r="O1212" s="3"/>
      <c r="P1212" s="4"/>
      <c r="Q1212" s="4"/>
    </row>
    <row r="1213" spans="2:17" ht="15.75">
      <c r="B1213" s="5"/>
      <c r="C1213" s="37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4"/>
      <c r="O1213" s="3"/>
      <c r="P1213" s="4"/>
      <c r="Q1213" s="4"/>
    </row>
    <row r="1214" spans="2:17" ht="15.75">
      <c r="B1214" s="5"/>
      <c r="C1214" s="37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4"/>
      <c r="O1214" s="3"/>
      <c r="P1214" s="4"/>
      <c r="Q1214" s="4"/>
    </row>
    <row r="1215" spans="2:17" ht="15.75">
      <c r="B1215" s="5"/>
      <c r="C1215" s="37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4"/>
      <c r="O1215" s="3"/>
      <c r="P1215" s="4"/>
      <c r="Q1215" s="4"/>
    </row>
    <row r="1216" spans="2:17" ht="15.75">
      <c r="B1216" s="5"/>
      <c r="C1216" s="37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4"/>
      <c r="O1216" s="3"/>
      <c r="P1216" s="4"/>
      <c r="Q1216" s="4"/>
    </row>
    <row r="1217" spans="2:17" ht="15.75">
      <c r="B1217" s="5"/>
      <c r="C1217" s="37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4"/>
      <c r="O1217" s="3"/>
      <c r="P1217" s="4"/>
      <c r="Q1217" s="4"/>
    </row>
    <row r="1218" spans="2:17" ht="15.75">
      <c r="B1218" s="5"/>
      <c r="C1218" s="37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4"/>
      <c r="O1218" s="3"/>
      <c r="P1218" s="4"/>
      <c r="Q1218" s="4"/>
    </row>
    <row r="1219" spans="2:17" ht="15.75">
      <c r="B1219" s="5"/>
      <c r="C1219" s="37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4"/>
      <c r="O1219" s="3"/>
      <c r="P1219" s="4"/>
      <c r="Q1219" s="4"/>
    </row>
    <row r="1220" spans="2:17" ht="15.75">
      <c r="B1220" s="5"/>
      <c r="C1220" s="37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4"/>
      <c r="O1220" s="3"/>
      <c r="P1220" s="4"/>
      <c r="Q1220" s="4"/>
    </row>
    <row r="1221" spans="2:17" ht="15.75">
      <c r="B1221" s="5"/>
      <c r="C1221" s="37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4"/>
      <c r="O1221" s="3"/>
      <c r="P1221" s="4"/>
      <c r="Q1221" s="4"/>
    </row>
    <row r="1222" spans="2:17" ht="15.75">
      <c r="B1222" s="5"/>
      <c r="C1222" s="37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4"/>
      <c r="O1222" s="3"/>
      <c r="P1222" s="4"/>
      <c r="Q1222" s="4"/>
    </row>
    <row r="1223" spans="2:17" ht="15.75">
      <c r="B1223" s="5"/>
      <c r="C1223" s="37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4"/>
      <c r="O1223" s="3"/>
      <c r="P1223" s="4"/>
      <c r="Q1223" s="4"/>
    </row>
    <row r="1224" spans="2:17" ht="15.75">
      <c r="B1224" s="5"/>
      <c r="C1224" s="37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4"/>
      <c r="O1224" s="3"/>
      <c r="P1224" s="4"/>
      <c r="Q1224" s="4"/>
    </row>
    <row r="1225" spans="2:17" ht="15.75">
      <c r="B1225" s="5"/>
      <c r="C1225" s="37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4"/>
      <c r="O1225" s="3"/>
      <c r="P1225" s="4"/>
      <c r="Q1225" s="4"/>
    </row>
    <row r="1226" spans="2:17" ht="15.75">
      <c r="B1226" s="5"/>
      <c r="C1226" s="37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4"/>
      <c r="O1226" s="3"/>
      <c r="P1226" s="4"/>
      <c r="Q1226" s="4"/>
    </row>
    <row r="1227" spans="2:17" ht="15.75">
      <c r="B1227" s="5"/>
      <c r="C1227" s="37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4"/>
      <c r="O1227" s="3"/>
      <c r="P1227" s="4"/>
      <c r="Q1227" s="4"/>
    </row>
    <row r="1228" spans="2:17" ht="15.75">
      <c r="B1228" s="5"/>
      <c r="C1228" s="37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4"/>
      <c r="O1228" s="3"/>
      <c r="P1228" s="4"/>
      <c r="Q1228" s="4"/>
    </row>
    <row r="1229" spans="2:17" ht="15.75">
      <c r="B1229" s="5"/>
      <c r="C1229" s="37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4"/>
      <c r="O1229" s="3"/>
      <c r="P1229" s="4"/>
      <c r="Q1229" s="4"/>
    </row>
    <row r="1230" spans="2:17" ht="15.75">
      <c r="B1230" s="5"/>
      <c r="C1230" s="37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4"/>
      <c r="O1230" s="3"/>
      <c r="P1230" s="4"/>
      <c r="Q1230" s="4"/>
    </row>
    <row r="1231" spans="2:17" ht="15.75">
      <c r="B1231" s="5"/>
      <c r="C1231" s="37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4"/>
      <c r="O1231" s="3"/>
      <c r="P1231" s="4"/>
      <c r="Q1231" s="4"/>
    </row>
    <row r="1232" spans="2:17" ht="15.75">
      <c r="B1232" s="5"/>
      <c r="C1232" s="37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4"/>
      <c r="O1232" s="3"/>
      <c r="P1232" s="4"/>
      <c r="Q1232" s="4"/>
    </row>
    <row r="1233" spans="2:17" ht="15.75">
      <c r="B1233" s="5"/>
      <c r="C1233" s="37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4"/>
      <c r="O1233" s="3"/>
      <c r="P1233" s="4"/>
      <c r="Q1233" s="4"/>
    </row>
    <row r="1234" spans="2:17" ht="15.75">
      <c r="B1234" s="5"/>
      <c r="C1234" s="37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4"/>
      <c r="O1234" s="3"/>
      <c r="P1234" s="4"/>
      <c r="Q1234" s="4"/>
    </row>
    <row r="1235" spans="2:17" ht="15.75">
      <c r="B1235" s="5"/>
      <c r="C1235" s="37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4"/>
      <c r="O1235" s="3"/>
      <c r="P1235" s="4"/>
      <c r="Q1235" s="4"/>
    </row>
    <row r="1236" spans="2:17" ht="15.75">
      <c r="B1236" s="5"/>
      <c r="C1236" s="37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4"/>
      <c r="O1236" s="3"/>
      <c r="P1236" s="4"/>
      <c r="Q1236" s="4"/>
    </row>
    <row r="1237" spans="2:17" ht="15.75">
      <c r="B1237" s="5"/>
      <c r="C1237" s="37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4"/>
      <c r="O1237" s="3"/>
      <c r="P1237" s="4"/>
      <c r="Q1237" s="4"/>
    </row>
    <row r="1238" spans="2:17" ht="15.75">
      <c r="B1238" s="5"/>
      <c r="C1238" s="37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4"/>
      <c r="O1238" s="3"/>
      <c r="P1238" s="4"/>
      <c r="Q1238" s="4"/>
    </row>
    <row r="1239" spans="2:17" ht="15.75">
      <c r="B1239" s="5"/>
      <c r="C1239" s="37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4"/>
      <c r="O1239" s="3"/>
      <c r="P1239" s="4"/>
      <c r="Q1239" s="4"/>
    </row>
    <row r="1240" spans="2:17" ht="15.75">
      <c r="B1240" s="5"/>
      <c r="C1240" s="37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4"/>
      <c r="O1240" s="3"/>
      <c r="P1240" s="4"/>
      <c r="Q1240" s="4"/>
    </row>
    <row r="1241" spans="2:17" ht="15.75">
      <c r="B1241" s="5"/>
      <c r="C1241" s="37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4"/>
      <c r="O1241" s="3"/>
      <c r="P1241" s="4"/>
      <c r="Q1241" s="4"/>
    </row>
    <row r="1242" spans="2:17" ht="15.75">
      <c r="B1242" s="5"/>
      <c r="C1242" s="37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4"/>
      <c r="O1242" s="3"/>
      <c r="P1242" s="4"/>
      <c r="Q1242" s="4"/>
    </row>
    <row r="1243" spans="2:17" ht="15.75">
      <c r="B1243" s="5"/>
      <c r="C1243" s="37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4"/>
      <c r="O1243" s="3"/>
      <c r="P1243" s="4"/>
      <c r="Q1243" s="4"/>
    </row>
    <row r="1244" spans="2:17" ht="15.75">
      <c r="B1244" s="5"/>
      <c r="C1244" s="37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4"/>
      <c r="O1244" s="3"/>
      <c r="P1244" s="4"/>
      <c r="Q1244" s="4"/>
    </row>
    <row r="1245" spans="2:17" ht="15.75">
      <c r="B1245" s="5"/>
      <c r="C1245" s="37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4"/>
      <c r="O1245" s="3"/>
      <c r="P1245" s="4"/>
      <c r="Q1245" s="4"/>
    </row>
    <row r="1246" spans="2:17" ht="15.75">
      <c r="B1246" s="5"/>
      <c r="C1246" s="37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4"/>
      <c r="O1246" s="3"/>
      <c r="P1246" s="4"/>
      <c r="Q1246" s="4"/>
    </row>
    <row r="1247" spans="2:17" ht="15.75">
      <c r="B1247" s="5"/>
      <c r="C1247" s="37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4"/>
      <c r="O1247" s="3"/>
      <c r="P1247" s="4"/>
      <c r="Q1247" s="4"/>
    </row>
    <row r="1248" spans="2:17" ht="15.75">
      <c r="B1248" s="5"/>
      <c r="C1248" s="37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4"/>
      <c r="O1248" s="3"/>
      <c r="P1248" s="4"/>
      <c r="Q1248" s="4"/>
    </row>
    <row r="1249" spans="2:17" ht="15.75">
      <c r="B1249" s="5"/>
      <c r="C1249" s="37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4"/>
      <c r="O1249" s="3"/>
      <c r="P1249" s="4"/>
      <c r="Q1249" s="4"/>
    </row>
    <row r="1250" spans="2:17" ht="15.75">
      <c r="B1250" s="5"/>
      <c r="C1250" s="37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4"/>
      <c r="O1250" s="3"/>
      <c r="P1250" s="4"/>
      <c r="Q1250" s="4"/>
    </row>
    <row r="1251" spans="2:17" ht="15.75">
      <c r="B1251" s="5"/>
      <c r="C1251" s="37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4"/>
      <c r="O1251" s="3"/>
      <c r="P1251" s="4"/>
      <c r="Q1251" s="4"/>
    </row>
    <row r="1252" spans="2:17" ht="15.75">
      <c r="B1252" s="5"/>
      <c r="C1252" s="37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4"/>
      <c r="O1252" s="3"/>
      <c r="P1252" s="4"/>
      <c r="Q1252" s="4"/>
    </row>
    <row r="1253" spans="2:17" ht="15.75">
      <c r="B1253" s="5"/>
      <c r="C1253" s="37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4"/>
      <c r="O1253" s="3"/>
      <c r="P1253" s="4"/>
      <c r="Q1253" s="4"/>
    </row>
    <row r="1254" spans="2:17" ht="15.75">
      <c r="B1254" s="5"/>
      <c r="C1254" s="37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4"/>
      <c r="O1254" s="3"/>
      <c r="P1254" s="4"/>
      <c r="Q1254" s="4"/>
    </row>
    <row r="1255" spans="2:17" ht="15.75">
      <c r="B1255" s="5"/>
      <c r="C1255" s="37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4"/>
      <c r="O1255" s="3"/>
      <c r="P1255" s="4"/>
      <c r="Q1255" s="4"/>
    </row>
    <row r="1256" spans="2:17" ht="15.75">
      <c r="B1256" s="5"/>
      <c r="C1256" s="37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4"/>
      <c r="O1256" s="3"/>
      <c r="P1256" s="4"/>
      <c r="Q1256" s="4"/>
    </row>
    <row r="1257" spans="2:17" ht="15.75">
      <c r="B1257" s="5"/>
      <c r="C1257" s="37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4"/>
      <c r="O1257" s="3"/>
      <c r="P1257" s="4"/>
      <c r="Q1257" s="4"/>
    </row>
    <row r="1258" spans="2:17" ht="15.75">
      <c r="B1258" s="5"/>
      <c r="C1258" s="37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4"/>
      <c r="O1258" s="3"/>
      <c r="P1258" s="4"/>
      <c r="Q1258" s="4"/>
    </row>
    <row r="1259" spans="2:17" ht="15.75">
      <c r="B1259" s="5"/>
      <c r="C1259" s="37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4"/>
      <c r="O1259" s="3"/>
      <c r="P1259" s="4"/>
      <c r="Q1259" s="4"/>
    </row>
    <row r="1260" spans="2:17" ht="15.75">
      <c r="B1260" s="5"/>
      <c r="C1260" s="37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4"/>
      <c r="O1260" s="3"/>
      <c r="P1260" s="4"/>
      <c r="Q1260" s="4"/>
    </row>
    <row r="1261" spans="2:17" ht="15.75">
      <c r="B1261" s="5"/>
      <c r="C1261" s="37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4"/>
      <c r="O1261" s="3"/>
      <c r="P1261" s="4"/>
      <c r="Q1261" s="4"/>
    </row>
    <row r="1262" spans="2:17" ht="15.75">
      <c r="B1262" s="5"/>
      <c r="C1262" s="37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4"/>
      <c r="O1262" s="3"/>
      <c r="P1262" s="4"/>
      <c r="Q1262" s="4"/>
    </row>
    <row r="1263" spans="2:17" ht="15.75">
      <c r="B1263" s="5"/>
      <c r="C1263" s="37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4"/>
      <c r="O1263" s="3"/>
      <c r="P1263" s="4"/>
      <c r="Q1263" s="4"/>
    </row>
    <row r="1264" spans="2:17" ht="15.75">
      <c r="B1264" s="5"/>
      <c r="C1264" s="37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4"/>
      <c r="O1264" s="3"/>
      <c r="P1264" s="4"/>
      <c r="Q1264" s="4"/>
    </row>
    <row r="1265" spans="2:17" ht="15.75">
      <c r="B1265" s="5"/>
      <c r="C1265" s="37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4"/>
      <c r="O1265" s="3"/>
      <c r="P1265" s="4"/>
      <c r="Q1265" s="4"/>
    </row>
    <row r="1266" spans="2:17" ht="15.75">
      <c r="B1266" s="5"/>
      <c r="C1266" s="37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4"/>
      <c r="O1266" s="3"/>
      <c r="P1266" s="4"/>
      <c r="Q1266" s="4"/>
    </row>
    <row r="1267" spans="2:17" ht="15.75">
      <c r="B1267" s="5"/>
      <c r="C1267" s="37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4"/>
      <c r="O1267" s="3"/>
      <c r="P1267" s="4"/>
      <c r="Q1267" s="4"/>
    </row>
    <row r="1268" spans="2:17" ht="15.75">
      <c r="B1268" s="5"/>
      <c r="C1268" s="37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4"/>
      <c r="O1268" s="3"/>
      <c r="P1268" s="4"/>
      <c r="Q1268" s="4"/>
    </row>
    <row r="1269" spans="2:17" ht="15.75">
      <c r="B1269" s="5"/>
      <c r="C1269" s="37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4"/>
      <c r="O1269" s="3"/>
      <c r="P1269" s="4"/>
      <c r="Q1269" s="4"/>
    </row>
    <row r="1270" spans="2:17" ht="15.75">
      <c r="B1270" s="5"/>
      <c r="C1270" s="37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4"/>
      <c r="O1270" s="3"/>
      <c r="P1270" s="4"/>
      <c r="Q1270" s="4"/>
    </row>
    <row r="1271" spans="2:17" ht="15.75">
      <c r="B1271" s="5"/>
      <c r="C1271" s="37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4"/>
      <c r="O1271" s="3"/>
      <c r="P1271" s="4"/>
      <c r="Q1271" s="4"/>
    </row>
    <row r="1272" spans="2:17" ht="15.75">
      <c r="B1272" s="5"/>
      <c r="C1272" s="37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4"/>
      <c r="O1272" s="3"/>
      <c r="P1272" s="4"/>
      <c r="Q1272" s="4"/>
    </row>
    <row r="1273" spans="2:17" ht="15.75">
      <c r="B1273" s="5"/>
      <c r="C1273" s="37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4"/>
      <c r="O1273" s="3"/>
      <c r="P1273" s="4"/>
      <c r="Q1273" s="4"/>
    </row>
    <row r="1274" spans="2:17" ht="15.75">
      <c r="B1274" s="5"/>
      <c r="C1274" s="37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4"/>
      <c r="O1274" s="3"/>
      <c r="P1274" s="4"/>
      <c r="Q1274" s="4"/>
    </row>
    <row r="1275" spans="2:17" ht="15.75">
      <c r="B1275" s="5"/>
      <c r="C1275" s="37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4"/>
      <c r="O1275" s="3"/>
      <c r="P1275" s="4"/>
      <c r="Q1275" s="4"/>
    </row>
    <row r="1276" spans="2:17" ht="15.75">
      <c r="B1276" s="5"/>
      <c r="C1276" s="37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4"/>
      <c r="O1276" s="3"/>
      <c r="P1276" s="4"/>
      <c r="Q1276" s="4"/>
    </row>
    <row r="1277" spans="2:17" ht="15.75">
      <c r="B1277" s="5"/>
      <c r="C1277" s="37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4"/>
      <c r="O1277" s="3"/>
      <c r="P1277" s="4"/>
      <c r="Q1277" s="4"/>
    </row>
    <row r="1278" spans="2:17" ht="15.75">
      <c r="B1278" s="5"/>
      <c r="C1278" s="37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4"/>
      <c r="O1278" s="3"/>
      <c r="P1278" s="4"/>
      <c r="Q1278" s="4"/>
    </row>
    <row r="1279" spans="2:17" ht="15.75">
      <c r="B1279" s="5"/>
      <c r="C1279" s="37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4"/>
      <c r="O1279" s="3"/>
      <c r="P1279" s="4"/>
      <c r="Q1279" s="4"/>
    </row>
    <row r="1280" spans="2:17" ht="15.75">
      <c r="B1280" s="5"/>
      <c r="C1280" s="37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4"/>
      <c r="O1280" s="3"/>
      <c r="P1280" s="4"/>
      <c r="Q1280" s="4"/>
    </row>
    <row r="1281" spans="2:17" ht="15.75">
      <c r="B1281" s="5"/>
      <c r="C1281" s="37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4"/>
      <c r="O1281" s="3"/>
      <c r="P1281" s="4"/>
      <c r="Q1281" s="4"/>
    </row>
    <row r="1282" spans="2:17" ht="15.75">
      <c r="B1282" s="5"/>
      <c r="C1282" s="37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4"/>
      <c r="O1282" s="3"/>
      <c r="P1282" s="4"/>
      <c r="Q1282" s="4"/>
    </row>
    <row r="1283" spans="2:17" ht="15.75">
      <c r="B1283" s="5"/>
      <c r="C1283" s="37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4"/>
      <c r="O1283" s="3"/>
      <c r="P1283" s="4"/>
      <c r="Q1283" s="4"/>
    </row>
    <row r="1284" spans="2:17" ht="15.75">
      <c r="B1284" s="5"/>
      <c r="C1284" s="37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4"/>
      <c r="O1284" s="3"/>
      <c r="P1284" s="4"/>
      <c r="Q1284" s="4"/>
    </row>
    <row r="1285" spans="2:17" ht="15.75">
      <c r="B1285" s="5"/>
      <c r="C1285" s="37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4"/>
      <c r="O1285" s="3"/>
      <c r="P1285" s="4"/>
      <c r="Q1285" s="4"/>
    </row>
    <row r="1286" spans="2:17" ht="15.75">
      <c r="B1286" s="5"/>
      <c r="C1286" s="37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4"/>
      <c r="O1286" s="3"/>
      <c r="P1286" s="4"/>
      <c r="Q1286" s="4"/>
    </row>
    <row r="1287" spans="2:17" ht="15.75">
      <c r="B1287" s="5"/>
      <c r="C1287" s="37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4"/>
      <c r="O1287" s="3"/>
      <c r="P1287" s="4"/>
      <c r="Q1287" s="4"/>
    </row>
    <row r="1288" spans="2:17" ht="15.75">
      <c r="B1288" s="5"/>
      <c r="C1288" s="37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4"/>
      <c r="O1288" s="3"/>
      <c r="P1288" s="4"/>
      <c r="Q1288" s="4"/>
    </row>
    <row r="1289" spans="2:17" ht="15.75">
      <c r="B1289" s="5"/>
      <c r="C1289" s="37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4"/>
      <c r="O1289" s="3"/>
      <c r="P1289" s="4"/>
      <c r="Q1289" s="4"/>
    </row>
    <row r="1290" spans="2:17" ht="15.75">
      <c r="B1290" s="5"/>
      <c r="C1290" s="37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4"/>
      <c r="O1290" s="3"/>
      <c r="P1290" s="4"/>
      <c r="Q1290" s="4"/>
    </row>
    <row r="1291" spans="2:17" ht="15.75">
      <c r="B1291" s="5"/>
      <c r="C1291" s="37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4"/>
      <c r="O1291" s="3"/>
      <c r="P1291" s="4"/>
      <c r="Q1291" s="4"/>
    </row>
    <row r="1292" spans="2:17" ht="15.75">
      <c r="B1292" s="5"/>
      <c r="C1292" s="37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4"/>
      <c r="O1292" s="3"/>
      <c r="P1292" s="4"/>
      <c r="Q1292" s="4"/>
    </row>
    <row r="1293" spans="2:17" ht="15.75">
      <c r="B1293" s="5"/>
      <c r="C1293" s="37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4"/>
      <c r="O1293" s="3"/>
      <c r="P1293" s="4"/>
      <c r="Q1293" s="4"/>
    </row>
    <row r="1294" spans="2:17" ht="15.75">
      <c r="B1294" s="5"/>
      <c r="C1294" s="37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4"/>
      <c r="O1294" s="3"/>
      <c r="P1294" s="4"/>
      <c r="Q1294" s="4"/>
    </row>
    <row r="1295" spans="2:17" ht="15.75">
      <c r="B1295" s="5"/>
      <c r="C1295" s="37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4"/>
      <c r="O1295" s="3"/>
      <c r="P1295" s="4"/>
      <c r="Q1295" s="4"/>
    </row>
    <row r="1296" spans="2:17" ht="15.75">
      <c r="B1296" s="5"/>
      <c r="C1296" s="37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4"/>
      <c r="O1296" s="3"/>
      <c r="P1296" s="4"/>
      <c r="Q1296" s="4"/>
    </row>
    <row r="1297" spans="2:17" ht="15.75">
      <c r="B1297" s="5"/>
      <c r="C1297" s="37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4"/>
      <c r="O1297" s="3"/>
      <c r="P1297" s="4"/>
      <c r="Q1297" s="4"/>
    </row>
    <row r="1298" spans="2:17" ht="15.75">
      <c r="B1298" s="5"/>
      <c r="C1298" s="37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4"/>
      <c r="O1298" s="3"/>
      <c r="P1298" s="4"/>
      <c r="Q1298" s="4"/>
    </row>
    <row r="1299" spans="2:17" ht="15.75">
      <c r="B1299" s="5"/>
      <c r="C1299" s="37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4"/>
      <c r="O1299" s="3"/>
      <c r="P1299" s="4"/>
      <c r="Q1299" s="4"/>
    </row>
    <row r="1300" spans="2:17" ht="15.75">
      <c r="B1300" s="5"/>
      <c r="C1300" s="37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4"/>
      <c r="O1300" s="3"/>
      <c r="P1300" s="4"/>
      <c r="Q1300" s="4"/>
    </row>
    <row r="1301" spans="2:17" ht="15.75">
      <c r="B1301" s="5"/>
      <c r="C1301" s="37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4"/>
      <c r="O1301" s="3"/>
      <c r="P1301" s="4"/>
      <c r="Q1301" s="4"/>
    </row>
    <row r="1302" spans="2:17" ht="15.75">
      <c r="B1302" s="5"/>
      <c r="C1302" s="37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4"/>
      <c r="O1302" s="3"/>
      <c r="P1302" s="4"/>
      <c r="Q1302" s="4"/>
    </row>
    <row r="1303" spans="2:17" ht="15.75">
      <c r="B1303" s="5"/>
      <c r="C1303" s="37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4"/>
      <c r="O1303" s="3"/>
      <c r="P1303" s="4"/>
      <c r="Q1303" s="4"/>
    </row>
    <row r="1304" spans="2:17" ht="15.75">
      <c r="B1304" s="5"/>
      <c r="C1304" s="37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4"/>
      <c r="O1304" s="3"/>
      <c r="P1304" s="4"/>
      <c r="Q1304" s="4"/>
    </row>
    <row r="1305" spans="2:17" ht="15.75">
      <c r="B1305" s="5"/>
      <c r="C1305" s="37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4"/>
      <c r="O1305" s="3"/>
      <c r="P1305" s="4"/>
      <c r="Q1305" s="4"/>
    </row>
    <row r="1306" spans="2:17" ht="15.75">
      <c r="B1306" s="5"/>
      <c r="C1306" s="37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4"/>
      <c r="O1306" s="3"/>
      <c r="P1306" s="4"/>
      <c r="Q1306" s="4"/>
    </row>
    <row r="1307" spans="2:17" ht="15.75">
      <c r="B1307" s="5"/>
      <c r="C1307" s="37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4"/>
      <c r="O1307" s="3"/>
      <c r="P1307" s="4"/>
      <c r="Q1307" s="4"/>
    </row>
    <row r="1308" spans="2:17" ht="15.75">
      <c r="B1308" s="5"/>
      <c r="C1308" s="37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4"/>
      <c r="O1308" s="3"/>
      <c r="P1308" s="4"/>
      <c r="Q1308" s="4"/>
    </row>
    <row r="1309" spans="2:17" ht="15.75">
      <c r="B1309" s="5"/>
      <c r="C1309" s="37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4"/>
      <c r="O1309" s="3"/>
      <c r="P1309" s="4"/>
      <c r="Q1309" s="4"/>
    </row>
    <row r="1310" spans="2:17" ht="15.75">
      <c r="B1310" s="5"/>
      <c r="C1310" s="37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4"/>
      <c r="O1310" s="3"/>
      <c r="P1310" s="4"/>
      <c r="Q1310" s="4"/>
    </row>
    <row r="1311" spans="2:17" ht="15.75">
      <c r="B1311" s="5"/>
      <c r="C1311" s="37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4"/>
      <c r="O1311" s="3"/>
      <c r="P1311" s="4"/>
      <c r="Q1311" s="4"/>
    </row>
    <row r="1312" spans="2:17" ht="15.75">
      <c r="B1312" s="5"/>
      <c r="C1312" s="37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4"/>
      <c r="O1312" s="3"/>
      <c r="P1312" s="4"/>
      <c r="Q1312" s="4"/>
    </row>
    <row r="1313" spans="2:17" ht="15.75">
      <c r="B1313" s="5"/>
      <c r="C1313" s="37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4"/>
      <c r="O1313" s="3"/>
      <c r="P1313" s="4"/>
      <c r="Q1313" s="4"/>
    </row>
    <row r="1314" spans="2:17" ht="15.75">
      <c r="B1314" s="5"/>
      <c r="C1314" s="37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4"/>
      <c r="O1314" s="3"/>
      <c r="P1314" s="4"/>
      <c r="Q1314" s="4"/>
    </row>
    <row r="1315" spans="2:17" ht="15.75">
      <c r="B1315" s="5"/>
      <c r="C1315" s="37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4"/>
      <c r="O1315" s="3"/>
      <c r="P1315" s="4"/>
      <c r="Q1315" s="4"/>
    </row>
    <row r="1316" spans="2:17" ht="15.75">
      <c r="B1316" s="5"/>
      <c r="C1316" s="37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4"/>
      <c r="O1316" s="3"/>
      <c r="P1316" s="4"/>
      <c r="Q1316" s="4"/>
    </row>
    <row r="1317" spans="2:17" ht="15.75">
      <c r="B1317" s="5"/>
      <c r="C1317" s="37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4"/>
      <c r="O1317" s="3"/>
      <c r="P1317" s="4"/>
      <c r="Q1317" s="4"/>
    </row>
    <row r="1318" spans="2:17" ht="15.75">
      <c r="B1318" s="5"/>
      <c r="C1318" s="37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4"/>
      <c r="O1318" s="3"/>
      <c r="P1318" s="4"/>
      <c r="Q1318" s="4"/>
    </row>
    <row r="1319" spans="2:17" ht="15.75">
      <c r="B1319" s="5"/>
      <c r="C1319" s="37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4"/>
      <c r="O1319" s="3"/>
      <c r="P1319" s="4"/>
      <c r="Q1319" s="4"/>
    </row>
    <row r="1320" spans="2:17" ht="15.75">
      <c r="B1320" s="5"/>
      <c r="C1320" s="37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4"/>
      <c r="O1320" s="3"/>
      <c r="P1320" s="4"/>
      <c r="Q1320" s="4"/>
    </row>
    <row r="1321" spans="2:17" ht="15.75">
      <c r="B1321" s="5"/>
      <c r="C1321" s="37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4"/>
      <c r="O1321" s="3"/>
      <c r="P1321" s="4"/>
      <c r="Q1321" s="4"/>
    </row>
    <row r="1322" spans="2:17" ht="15.75">
      <c r="B1322" s="5"/>
      <c r="C1322" s="37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4"/>
      <c r="O1322" s="3"/>
      <c r="P1322" s="4"/>
      <c r="Q1322" s="4"/>
    </row>
    <row r="1323" spans="2:17" ht="15.75">
      <c r="B1323" s="5"/>
      <c r="C1323" s="37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4"/>
      <c r="O1323" s="3"/>
      <c r="P1323" s="4"/>
      <c r="Q1323" s="4"/>
    </row>
    <row r="1324" spans="2:17" ht="15.75">
      <c r="B1324" s="5"/>
      <c r="C1324" s="37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4"/>
      <c r="O1324" s="3"/>
      <c r="P1324" s="4"/>
      <c r="Q1324" s="4"/>
    </row>
    <row r="1325" spans="2:17" ht="15.75">
      <c r="B1325" s="5"/>
      <c r="C1325" s="37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4"/>
      <c r="O1325" s="3"/>
      <c r="P1325" s="4"/>
      <c r="Q1325" s="4"/>
    </row>
    <row r="1326" spans="2:17" ht="15.75">
      <c r="B1326" s="5"/>
      <c r="C1326" s="37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4"/>
      <c r="O1326" s="3"/>
      <c r="P1326" s="4"/>
      <c r="Q1326" s="4"/>
    </row>
    <row r="1327" spans="2:17" ht="15.75">
      <c r="B1327" s="5"/>
      <c r="C1327" s="37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4"/>
      <c r="O1327" s="3"/>
      <c r="P1327" s="4"/>
      <c r="Q1327" s="4"/>
    </row>
    <row r="1328" spans="2:17" ht="15.75">
      <c r="B1328" s="5"/>
      <c r="C1328" s="37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4"/>
      <c r="O1328" s="3"/>
      <c r="P1328" s="4"/>
      <c r="Q1328" s="4"/>
    </row>
    <row r="1329" spans="2:17" ht="15.75">
      <c r="B1329" s="5"/>
      <c r="C1329" s="37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4"/>
      <c r="O1329" s="3"/>
      <c r="P1329" s="4"/>
      <c r="Q1329" s="4"/>
    </row>
    <row r="1330" spans="2:17" ht="15.75">
      <c r="B1330" s="5"/>
      <c r="C1330" s="37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4"/>
      <c r="O1330" s="3"/>
      <c r="P1330" s="4"/>
      <c r="Q1330" s="4"/>
    </row>
    <row r="1331" spans="2:17" ht="15.75">
      <c r="B1331" s="5"/>
      <c r="C1331" s="37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4"/>
      <c r="O1331" s="3"/>
      <c r="P1331" s="4"/>
      <c r="Q1331" s="4"/>
    </row>
    <row r="1332" spans="2:17" ht="15.75">
      <c r="B1332" s="5"/>
      <c r="C1332" s="37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4"/>
      <c r="O1332" s="3"/>
      <c r="P1332" s="4"/>
      <c r="Q1332" s="4"/>
    </row>
    <row r="1333" spans="2:17" ht="15.75">
      <c r="B1333" s="5"/>
      <c r="C1333" s="37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4"/>
      <c r="O1333" s="3"/>
      <c r="P1333" s="4"/>
      <c r="Q1333" s="4"/>
    </row>
    <row r="1334" spans="2:17" ht="15.75">
      <c r="B1334" s="5"/>
      <c r="C1334" s="37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4"/>
      <c r="O1334" s="3"/>
      <c r="P1334" s="4"/>
      <c r="Q1334" s="4"/>
    </row>
    <row r="1335" spans="2:17" ht="15.75">
      <c r="B1335" s="5"/>
      <c r="C1335" s="37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4"/>
      <c r="O1335" s="3"/>
      <c r="P1335" s="4"/>
      <c r="Q1335" s="4"/>
    </row>
    <row r="1336" spans="2:17" ht="15.75">
      <c r="B1336" s="5"/>
      <c r="C1336" s="37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4"/>
      <c r="O1336" s="3"/>
      <c r="P1336" s="4"/>
      <c r="Q1336" s="4"/>
    </row>
    <row r="1337" spans="2:17" ht="15.75">
      <c r="B1337" s="5"/>
      <c r="C1337" s="37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4"/>
      <c r="O1337" s="3"/>
      <c r="P1337" s="4"/>
      <c r="Q1337" s="4"/>
    </row>
    <row r="1338" spans="2:17" ht="15.75">
      <c r="B1338" s="5"/>
      <c r="C1338" s="37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4"/>
      <c r="O1338" s="3"/>
      <c r="P1338" s="4"/>
      <c r="Q1338" s="4"/>
    </row>
    <row r="1339" spans="2:17" ht="15.75">
      <c r="B1339" s="5"/>
      <c r="C1339" s="37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4"/>
      <c r="O1339" s="3"/>
      <c r="P1339" s="4"/>
      <c r="Q1339" s="4"/>
    </row>
    <row r="1340" spans="2:17" ht="15.75">
      <c r="B1340" s="5"/>
      <c r="C1340" s="37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4"/>
      <c r="O1340" s="3"/>
      <c r="P1340" s="4"/>
      <c r="Q1340" s="4"/>
    </row>
    <row r="1341" spans="2:17" ht="15.75">
      <c r="B1341" s="5"/>
      <c r="C1341" s="37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4"/>
      <c r="O1341" s="3"/>
      <c r="P1341" s="4"/>
      <c r="Q1341" s="4"/>
    </row>
    <row r="1342" spans="2:17" ht="15.75">
      <c r="B1342" s="5"/>
      <c r="C1342" s="37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4"/>
      <c r="O1342" s="3"/>
      <c r="P1342" s="4"/>
      <c r="Q1342" s="4"/>
    </row>
    <row r="1343" spans="2:17" ht="15.75">
      <c r="B1343" s="5"/>
      <c r="C1343" s="37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4"/>
      <c r="O1343" s="3"/>
      <c r="P1343" s="4"/>
      <c r="Q1343" s="4"/>
    </row>
    <row r="1344" spans="2:17" ht="15.75">
      <c r="B1344" s="5"/>
      <c r="C1344" s="37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4"/>
      <c r="O1344" s="3"/>
      <c r="P1344" s="4"/>
      <c r="Q1344" s="4"/>
    </row>
    <row r="1345" spans="2:17" ht="15.75">
      <c r="B1345" s="5"/>
      <c r="C1345" s="37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4"/>
      <c r="O1345" s="3"/>
      <c r="P1345" s="4"/>
      <c r="Q1345" s="4"/>
    </row>
    <row r="1346" spans="2:17" ht="15.75">
      <c r="B1346" s="5"/>
      <c r="C1346" s="37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4"/>
      <c r="O1346" s="3"/>
      <c r="P1346" s="4"/>
      <c r="Q1346" s="4"/>
    </row>
    <row r="1347" spans="2:17" ht="15.75">
      <c r="B1347" s="5"/>
      <c r="C1347" s="37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4"/>
      <c r="O1347" s="3"/>
      <c r="P1347" s="4"/>
      <c r="Q1347" s="4"/>
    </row>
    <row r="1348" spans="2:17" ht="15.75">
      <c r="B1348" s="5"/>
      <c r="C1348" s="37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4"/>
      <c r="O1348" s="3"/>
      <c r="P1348" s="4"/>
      <c r="Q1348" s="4"/>
    </row>
    <row r="1349" spans="2:17" ht="15.75">
      <c r="B1349" s="5"/>
      <c r="C1349" s="37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4"/>
      <c r="O1349" s="3"/>
      <c r="P1349" s="4"/>
      <c r="Q1349" s="4"/>
    </row>
    <row r="1350" spans="2:17" ht="15.75">
      <c r="B1350" s="5"/>
      <c r="C1350" s="37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4"/>
      <c r="O1350" s="3"/>
      <c r="P1350" s="4"/>
      <c r="Q1350" s="4"/>
    </row>
    <row r="1351" spans="2:17" ht="15.75">
      <c r="B1351" s="5"/>
      <c r="C1351" s="37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4"/>
      <c r="O1351" s="3"/>
      <c r="P1351" s="4"/>
      <c r="Q1351" s="4"/>
    </row>
    <row r="1352" spans="2:17" ht="15.75">
      <c r="B1352" s="5"/>
      <c r="C1352" s="37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4"/>
      <c r="O1352" s="3"/>
      <c r="P1352" s="4"/>
      <c r="Q1352" s="4"/>
    </row>
    <row r="1353" spans="2:17" ht="15.75">
      <c r="B1353" s="5"/>
      <c r="C1353" s="37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4"/>
      <c r="O1353" s="3"/>
      <c r="P1353" s="4"/>
      <c r="Q1353" s="4"/>
    </row>
    <row r="1354" spans="2:17" ht="15.75">
      <c r="B1354" s="5"/>
      <c r="C1354" s="37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4"/>
      <c r="O1354" s="3"/>
      <c r="P1354" s="4"/>
      <c r="Q1354" s="4"/>
    </row>
    <row r="1355" spans="2:17" ht="15.75">
      <c r="B1355" s="5"/>
      <c r="C1355" s="37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4"/>
      <c r="O1355" s="3"/>
      <c r="P1355" s="4"/>
      <c r="Q1355" s="4"/>
    </row>
    <row r="1356" spans="2:17" ht="15.75">
      <c r="B1356" s="5"/>
      <c r="C1356" s="37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4"/>
      <c r="O1356" s="3"/>
      <c r="P1356" s="4"/>
      <c r="Q1356" s="4"/>
    </row>
    <row r="1357" spans="2:17" ht="15.75">
      <c r="B1357" s="5"/>
      <c r="C1357" s="37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4"/>
      <c r="O1357" s="3"/>
      <c r="P1357" s="4"/>
      <c r="Q1357" s="4"/>
    </row>
    <row r="1358" spans="2:17" ht="15.75">
      <c r="B1358" s="5"/>
      <c r="C1358" s="37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4"/>
      <c r="O1358" s="3"/>
      <c r="P1358" s="4"/>
      <c r="Q1358" s="4"/>
    </row>
    <row r="1359" spans="2:17" ht="15.75">
      <c r="B1359" s="5"/>
      <c r="C1359" s="37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4"/>
      <c r="O1359" s="3"/>
      <c r="P1359" s="4"/>
      <c r="Q1359" s="4"/>
    </row>
    <row r="1360" spans="2:17" ht="15.75">
      <c r="B1360" s="5"/>
      <c r="C1360" s="37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4"/>
      <c r="O1360" s="3"/>
      <c r="P1360" s="4"/>
      <c r="Q1360" s="4"/>
    </row>
    <row r="1361" spans="2:17" ht="15.75">
      <c r="B1361" s="5"/>
      <c r="C1361" s="37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4"/>
      <c r="O1361" s="3"/>
      <c r="P1361" s="4"/>
      <c r="Q1361" s="4"/>
    </row>
    <row r="1362" spans="2:17" ht="15.75">
      <c r="B1362" s="5"/>
      <c r="C1362" s="37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4"/>
      <c r="O1362" s="3"/>
      <c r="P1362" s="4"/>
      <c r="Q1362" s="4"/>
    </row>
    <row r="1363" spans="2:17" ht="15.75">
      <c r="B1363" s="5"/>
      <c r="C1363" s="37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4"/>
      <c r="O1363" s="3"/>
      <c r="P1363" s="4"/>
      <c r="Q1363" s="4"/>
    </row>
    <row r="1364" spans="2:17" ht="15.75">
      <c r="B1364" s="5"/>
      <c r="C1364" s="37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4"/>
      <c r="O1364" s="3"/>
      <c r="P1364" s="4"/>
      <c r="Q1364" s="4"/>
    </row>
    <row r="1365" spans="2:17" ht="15.75">
      <c r="B1365" s="5"/>
      <c r="C1365" s="37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4"/>
      <c r="O1365" s="3"/>
      <c r="P1365" s="4"/>
      <c r="Q1365" s="4"/>
    </row>
    <row r="1366" spans="2:17" ht="15.75">
      <c r="B1366" s="5"/>
      <c r="C1366" s="37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4"/>
      <c r="O1366" s="3"/>
      <c r="P1366" s="4"/>
      <c r="Q1366" s="4"/>
    </row>
    <row r="1367" spans="2:17" ht="15.75">
      <c r="B1367" s="5"/>
      <c r="C1367" s="37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4"/>
      <c r="O1367" s="3"/>
      <c r="P1367" s="4"/>
      <c r="Q1367" s="4"/>
    </row>
    <row r="1368" spans="2:17" ht="15.75">
      <c r="B1368" s="5"/>
      <c r="C1368" s="37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4"/>
      <c r="O1368" s="3"/>
      <c r="P1368" s="4"/>
      <c r="Q1368" s="4"/>
    </row>
    <row r="1369" spans="2:17" ht="15.75">
      <c r="B1369" s="5"/>
      <c r="C1369" s="37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4"/>
      <c r="O1369" s="3"/>
      <c r="P1369" s="4"/>
      <c r="Q1369" s="4"/>
    </row>
    <row r="1370" spans="2:17" ht="15.75">
      <c r="B1370" s="5"/>
      <c r="C1370" s="37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4"/>
      <c r="O1370" s="3"/>
      <c r="P1370" s="4"/>
      <c r="Q1370" s="4"/>
    </row>
    <row r="1371" spans="2:17" ht="15.75">
      <c r="B1371" s="5"/>
      <c r="C1371" s="37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4"/>
      <c r="O1371" s="3"/>
      <c r="P1371" s="4"/>
      <c r="Q1371" s="4"/>
    </row>
    <row r="1372" spans="2:17" ht="15.75">
      <c r="B1372" s="5"/>
      <c r="C1372" s="37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4"/>
      <c r="O1372" s="3"/>
      <c r="P1372" s="4"/>
      <c r="Q1372" s="4"/>
    </row>
    <row r="1373" spans="2:17" ht="15.75">
      <c r="B1373" s="5"/>
      <c r="C1373" s="37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4"/>
      <c r="O1373" s="3"/>
      <c r="P1373" s="4"/>
      <c r="Q1373" s="4"/>
    </row>
    <row r="1374" spans="2:17" ht="15.75">
      <c r="B1374" s="5"/>
      <c r="C1374" s="37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4"/>
      <c r="O1374" s="3"/>
      <c r="P1374" s="4"/>
      <c r="Q1374" s="4"/>
    </row>
    <row r="1375" spans="2:17" ht="15.75">
      <c r="B1375" s="5"/>
      <c r="C1375" s="37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4"/>
      <c r="O1375" s="3"/>
      <c r="P1375" s="4"/>
      <c r="Q1375" s="4"/>
    </row>
    <row r="1376" spans="2:17" ht="15.75">
      <c r="B1376" s="5"/>
      <c r="C1376" s="37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4"/>
      <c r="O1376" s="3"/>
      <c r="P1376" s="4"/>
      <c r="Q1376" s="4"/>
    </row>
    <row r="1377" spans="2:17" ht="15.75">
      <c r="B1377" s="5"/>
      <c r="C1377" s="37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4"/>
      <c r="O1377" s="3"/>
      <c r="P1377" s="4"/>
      <c r="Q1377" s="4"/>
    </row>
    <row r="1378" spans="2:17" ht="15.75">
      <c r="B1378" s="5"/>
      <c r="C1378" s="37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4"/>
      <c r="O1378" s="3"/>
      <c r="P1378" s="4"/>
      <c r="Q1378" s="4"/>
    </row>
    <row r="1379" spans="2:17" ht="15.75">
      <c r="B1379" s="5"/>
      <c r="C1379" s="37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4"/>
      <c r="O1379" s="3"/>
      <c r="P1379" s="4"/>
      <c r="Q1379" s="4"/>
    </row>
    <row r="1380" spans="2:17" ht="15.75">
      <c r="B1380" s="5"/>
      <c r="C1380" s="37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4"/>
      <c r="O1380" s="3"/>
      <c r="P1380" s="4"/>
      <c r="Q1380" s="4"/>
    </row>
    <row r="1381" spans="2:17" ht="15.75">
      <c r="B1381" s="5"/>
      <c r="C1381" s="37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4"/>
      <c r="O1381" s="3"/>
      <c r="P1381" s="4"/>
      <c r="Q1381" s="4"/>
    </row>
    <row r="1382" spans="2:17" ht="15.75">
      <c r="B1382" s="5"/>
      <c r="C1382" s="37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4"/>
      <c r="O1382" s="3"/>
      <c r="P1382" s="4"/>
      <c r="Q1382" s="4"/>
    </row>
    <row r="1383" spans="2:17" ht="15.75">
      <c r="B1383" s="5"/>
      <c r="C1383" s="37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4"/>
      <c r="O1383" s="3"/>
      <c r="P1383" s="4"/>
      <c r="Q1383" s="4"/>
    </row>
    <row r="1384" spans="2:17" ht="15.75">
      <c r="B1384" s="5"/>
      <c r="C1384" s="37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4"/>
      <c r="O1384" s="3"/>
      <c r="P1384" s="4"/>
      <c r="Q1384" s="4"/>
    </row>
    <row r="1385" spans="2:17" ht="15.75">
      <c r="B1385" s="5"/>
      <c r="C1385" s="37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4"/>
      <c r="O1385" s="3"/>
      <c r="P1385" s="4"/>
      <c r="Q1385" s="4"/>
    </row>
    <row r="1386" spans="2:17" ht="15.75">
      <c r="B1386" s="5"/>
      <c r="C1386" s="37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4"/>
      <c r="O1386" s="3"/>
      <c r="P1386" s="4"/>
      <c r="Q1386" s="4"/>
    </row>
    <row r="1387" spans="2:17" ht="15.75">
      <c r="B1387" s="5"/>
      <c r="C1387" s="37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4"/>
      <c r="O1387" s="3"/>
      <c r="P1387" s="4"/>
      <c r="Q1387" s="4"/>
    </row>
    <row r="1388" spans="2:17" ht="15.75">
      <c r="B1388" s="5"/>
      <c r="C1388" s="37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4"/>
      <c r="O1388" s="3"/>
      <c r="P1388" s="4"/>
      <c r="Q1388" s="4"/>
    </row>
    <row r="1389" spans="2:17" ht="15.75">
      <c r="B1389" s="5"/>
      <c r="C1389" s="37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4"/>
      <c r="O1389" s="3"/>
      <c r="P1389" s="4"/>
      <c r="Q1389" s="4"/>
    </row>
    <row r="1390" spans="2:17" ht="15.75">
      <c r="B1390" s="5"/>
      <c r="C1390" s="37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4"/>
      <c r="O1390" s="3"/>
      <c r="P1390" s="4"/>
      <c r="Q1390" s="4"/>
    </row>
    <row r="1391" spans="2:17" ht="15.75">
      <c r="B1391" s="5"/>
      <c r="C1391" s="37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4"/>
      <c r="O1391" s="3"/>
      <c r="P1391" s="4"/>
      <c r="Q1391" s="4"/>
    </row>
    <row r="1392" spans="2:17" ht="15.75">
      <c r="B1392" s="5"/>
      <c r="C1392" s="37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4"/>
      <c r="O1392" s="3"/>
      <c r="P1392" s="4"/>
      <c r="Q1392" s="4"/>
    </row>
    <row r="1393" spans="2:17" ht="15.75">
      <c r="B1393" s="5"/>
      <c r="C1393" s="37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4"/>
      <c r="O1393" s="3"/>
      <c r="P1393" s="4"/>
      <c r="Q1393" s="4"/>
    </row>
    <row r="1394" spans="2:17" ht="15.75">
      <c r="B1394" s="5"/>
      <c r="C1394" s="37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4"/>
      <c r="O1394" s="3"/>
      <c r="P1394" s="4"/>
      <c r="Q1394" s="4"/>
    </row>
    <row r="1395" spans="2:17" ht="15.75">
      <c r="B1395" s="5"/>
      <c r="C1395" s="37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4"/>
      <c r="O1395" s="3"/>
      <c r="P1395" s="4"/>
      <c r="Q1395" s="4"/>
    </row>
    <row r="1396" spans="2:17" ht="15.75">
      <c r="B1396" s="5"/>
      <c r="C1396" s="37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4"/>
      <c r="O1396" s="3"/>
      <c r="P1396" s="4"/>
      <c r="Q1396" s="4"/>
    </row>
    <row r="1397" spans="2:17" ht="15.75">
      <c r="B1397" s="5"/>
      <c r="C1397" s="37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4"/>
      <c r="O1397" s="3"/>
      <c r="P1397" s="4"/>
      <c r="Q1397" s="4"/>
    </row>
    <row r="1398" spans="2:17" ht="15.75">
      <c r="B1398" s="5"/>
      <c r="C1398" s="37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4"/>
      <c r="O1398" s="3"/>
      <c r="P1398" s="4"/>
      <c r="Q1398" s="4"/>
    </row>
    <row r="1399" spans="2:17" ht="15.75">
      <c r="B1399" s="5"/>
      <c r="C1399" s="37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4"/>
      <c r="O1399" s="3"/>
      <c r="P1399" s="4"/>
      <c r="Q1399" s="4"/>
    </row>
    <row r="1400" spans="2:17" ht="15.75">
      <c r="B1400" s="5"/>
      <c r="C1400" s="37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4"/>
      <c r="O1400" s="3"/>
      <c r="P1400" s="4"/>
      <c r="Q1400" s="4"/>
    </row>
    <row r="1401" spans="2:17" ht="15.75">
      <c r="B1401" s="5"/>
      <c r="C1401" s="37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4"/>
      <c r="O1401" s="3"/>
      <c r="P1401" s="4"/>
      <c r="Q1401" s="4"/>
    </row>
    <row r="1402" spans="2:17" ht="15.75">
      <c r="B1402" s="5"/>
      <c r="C1402" s="37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4"/>
      <c r="O1402" s="3"/>
      <c r="P1402" s="4"/>
      <c r="Q1402" s="4"/>
    </row>
    <row r="1403" spans="2:17" ht="15.75">
      <c r="B1403" s="5"/>
      <c r="C1403" s="37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4"/>
      <c r="O1403" s="3"/>
      <c r="P1403" s="4"/>
      <c r="Q1403" s="4"/>
    </row>
    <row r="1404" spans="2:17" ht="15.75">
      <c r="B1404" s="5"/>
      <c r="C1404" s="37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4"/>
      <c r="O1404" s="3"/>
      <c r="P1404" s="4"/>
      <c r="Q1404" s="4"/>
    </row>
    <row r="1405" spans="2:17" ht="15.75">
      <c r="B1405" s="5"/>
      <c r="C1405" s="37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4"/>
      <c r="O1405" s="3"/>
      <c r="P1405" s="4"/>
      <c r="Q1405" s="4"/>
    </row>
    <row r="1406" spans="2:17" ht="15.75">
      <c r="B1406" s="5"/>
      <c r="C1406" s="37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4"/>
      <c r="O1406" s="3"/>
      <c r="P1406" s="4"/>
      <c r="Q1406" s="4"/>
    </row>
    <row r="1407" spans="2:17" ht="15.75">
      <c r="B1407" s="5"/>
      <c r="C1407" s="37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4"/>
      <c r="O1407" s="3"/>
      <c r="P1407" s="4"/>
      <c r="Q1407" s="4"/>
    </row>
    <row r="1408" spans="2:17" ht="15.75">
      <c r="B1408" s="5"/>
      <c r="C1408" s="37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4"/>
      <c r="O1408" s="3"/>
      <c r="P1408" s="4"/>
      <c r="Q1408" s="4"/>
    </row>
    <row r="1409" spans="2:17" ht="15.75">
      <c r="B1409" s="5"/>
      <c r="C1409" s="37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4"/>
      <c r="O1409" s="3"/>
      <c r="P1409" s="4"/>
      <c r="Q1409" s="4"/>
    </row>
    <row r="1410" spans="2:17" ht="15.75">
      <c r="B1410" s="5"/>
      <c r="C1410" s="37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4"/>
      <c r="O1410" s="3"/>
      <c r="P1410" s="4"/>
      <c r="Q1410" s="4"/>
    </row>
    <row r="1411" spans="2:17" ht="15.75">
      <c r="B1411" s="5"/>
      <c r="C1411" s="37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4"/>
      <c r="O1411" s="3"/>
      <c r="P1411" s="4"/>
      <c r="Q1411" s="4"/>
    </row>
    <row r="1412" spans="2:17" ht="15.75">
      <c r="B1412" s="5"/>
      <c r="C1412" s="37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4"/>
      <c r="O1412" s="3"/>
      <c r="P1412" s="4"/>
      <c r="Q1412" s="4"/>
    </row>
    <row r="1413" spans="2:17" ht="15.75">
      <c r="B1413" s="5"/>
      <c r="C1413" s="37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4"/>
      <c r="O1413" s="3"/>
      <c r="P1413" s="4"/>
      <c r="Q1413" s="4"/>
    </row>
    <row r="1414" spans="2:17" ht="15.75">
      <c r="B1414" s="5"/>
      <c r="C1414" s="37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4"/>
      <c r="O1414" s="3"/>
      <c r="P1414" s="4"/>
      <c r="Q1414" s="4"/>
    </row>
    <row r="1415" spans="2:17" ht="15.75">
      <c r="B1415" s="5"/>
      <c r="C1415" s="37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4"/>
      <c r="O1415" s="3"/>
      <c r="P1415" s="4"/>
      <c r="Q1415" s="4"/>
    </row>
    <row r="1416" spans="2:17" ht="15.75">
      <c r="B1416" s="5"/>
      <c r="C1416" s="37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4"/>
      <c r="O1416" s="3"/>
      <c r="P1416" s="4"/>
      <c r="Q1416" s="4"/>
    </row>
    <row r="1417" spans="2:17" ht="15.75">
      <c r="B1417" s="5"/>
      <c r="C1417" s="37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4"/>
      <c r="O1417" s="3"/>
      <c r="P1417" s="4"/>
      <c r="Q1417" s="4"/>
    </row>
    <row r="1418" spans="2:17" ht="15.75">
      <c r="B1418" s="5"/>
      <c r="C1418" s="37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4"/>
      <c r="O1418" s="3"/>
      <c r="P1418" s="4"/>
      <c r="Q1418" s="4"/>
    </row>
    <row r="1419" spans="2:17" ht="15.75">
      <c r="B1419" s="5"/>
      <c r="C1419" s="37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4"/>
      <c r="O1419" s="3"/>
      <c r="P1419" s="4"/>
      <c r="Q1419" s="4"/>
    </row>
    <row r="1420" spans="2:17" ht="15.75">
      <c r="B1420" s="5"/>
      <c r="C1420" s="37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4"/>
      <c r="O1420" s="3"/>
      <c r="P1420" s="4"/>
      <c r="Q1420" s="4"/>
    </row>
    <row r="1421" spans="2:17" ht="15.75">
      <c r="B1421" s="5"/>
      <c r="C1421" s="37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4"/>
      <c r="O1421" s="3"/>
      <c r="P1421" s="4"/>
      <c r="Q1421" s="4"/>
    </row>
    <row r="1422" spans="2:17" ht="15.75">
      <c r="B1422" s="5"/>
      <c r="C1422" s="37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4"/>
      <c r="O1422" s="3"/>
      <c r="P1422" s="4"/>
      <c r="Q1422" s="4"/>
    </row>
    <row r="1423" spans="2:17" ht="15.75">
      <c r="B1423" s="5"/>
      <c r="C1423" s="37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4"/>
      <c r="O1423" s="3"/>
      <c r="P1423" s="4"/>
      <c r="Q1423" s="4"/>
    </row>
    <row r="1424" spans="2:17" ht="15.75">
      <c r="B1424" s="5"/>
      <c r="C1424" s="37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4"/>
      <c r="O1424" s="3"/>
      <c r="P1424" s="4"/>
      <c r="Q1424" s="4"/>
    </row>
    <row r="1425" spans="2:17" ht="15.75">
      <c r="B1425" s="5"/>
      <c r="C1425" s="37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4"/>
      <c r="O1425" s="3"/>
      <c r="P1425" s="4"/>
      <c r="Q1425" s="4"/>
    </row>
    <row r="1426" spans="2:17" ht="15.75">
      <c r="B1426" s="5"/>
      <c r="C1426" s="37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4"/>
      <c r="O1426" s="3"/>
      <c r="P1426" s="4"/>
      <c r="Q1426" s="4"/>
    </row>
    <row r="1427" spans="2:17" ht="15.75">
      <c r="B1427" s="5"/>
      <c r="C1427" s="37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4"/>
      <c r="O1427" s="3"/>
      <c r="P1427" s="4"/>
      <c r="Q1427" s="4"/>
    </row>
    <row r="1428" spans="2:17" ht="15.75">
      <c r="B1428" s="5"/>
      <c r="C1428" s="37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4"/>
      <c r="O1428" s="3"/>
      <c r="P1428" s="4"/>
      <c r="Q1428" s="4"/>
    </row>
    <row r="1429" spans="2:17" ht="15.75">
      <c r="B1429" s="5"/>
      <c r="C1429" s="37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4"/>
      <c r="O1429" s="3"/>
      <c r="P1429" s="4"/>
      <c r="Q1429" s="4"/>
    </row>
    <row r="1430" spans="2:17" ht="15.75">
      <c r="B1430" s="5"/>
      <c r="C1430" s="37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4"/>
      <c r="O1430" s="3"/>
      <c r="P1430" s="4"/>
      <c r="Q1430" s="4"/>
    </row>
    <row r="1431" spans="2:17" ht="15.75">
      <c r="B1431" s="5"/>
      <c r="C1431" s="37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4"/>
      <c r="O1431" s="3"/>
      <c r="P1431" s="4"/>
      <c r="Q1431" s="4"/>
    </row>
    <row r="1432" spans="2:17" ht="15.75">
      <c r="B1432" s="5"/>
      <c r="C1432" s="37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4"/>
      <c r="O1432" s="3"/>
      <c r="P1432" s="4"/>
      <c r="Q1432" s="4"/>
    </row>
    <row r="1433" spans="2:17" ht="15.75">
      <c r="B1433" s="5"/>
      <c r="C1433" s="37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4"/>
      <c r="O1433" s="3"/>
      <c r="P1433" s="4"/>
      <c r="Q1433" s="4"/>
    </row>
    <row r="1434" spans="2:17" ht="15.75">
      <c r="B1434" s="5"/>
      <c r="C1434" s="37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4"/>
      <c r="O1434" s="3"/>
      <c r="P1434" s="4"/>
      <c r="Q1434" s="4"/>
    </row>
    <row r="1435" spans="2:17" ht="15.75">
      <c r="B1435" s="5"/>
      <c r="C1435" s="37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4"/>
      <c r="O1435" s="3"/>
      <c r="P1435" s="4"/>
      <c r="Q1435" s="4"/>
    </row>
    <row r="1436" spans="2:17" ht="15.75">
      <c r="B1436" s="5"/>
      <c r="C1436" s="37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4"/>
      <c r="O1436" s="3"/>
      <c r="P1436" s="4"/>
      <c r="Q1436" s="4"/>
    </row>
    <row r="1437" spans="2:17" ht="15.75">
      <c r="B1437" s="5"/>
      <c r="C1437" s="37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4"/>
      <c r="O1437" s="3"/>
      <c r="P1437" s="4"/>
      <c r="Q1437" s="4"/>
    </row>
    <row r="1438" spans="2:17" ht="15.75">
      <c r="B1438" s="5"/>
      <c r="C1438" s="37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4"/>
      <c r="O1438" s="3"/>
      <c r="P1438" s="4"/>
      <c r="Q1438" s="4"/>
    </row>
    <row r="1439" spans="2:17" ht="15.75">
      <c r="B1439" s="5"/>
      <c r="C1439" s="37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4"/>
      <c r="O1439" s="3"/>
      <c r="P1439" s="4"/>
      <c r="Q1439" s="4"/>
    </row>
    <row r="1440" spans="2:17" ht="15.75">
      <c r="B1440" s="5"/>
      <c r="C1440" s="37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4"/>
      <c r="O1440" s="3"/>
      <c r="P1440" s="4"/>
      <c r="Q1440" s="4"/>
    </row>
    <row r="1441" spans="2:17" ht="15.75">
      <c r="B1441" s="5"/>
      <c r="C1441" s="37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4"/>
      <c r="O1441" s="3"/>
      <c r="P1441" s="4"/>
      <c r="Q1441" s="4"/>
    </row>
    <row r="1442" spans="2:17" ht="15.75">
      <c r="B1442" s="5"/>
      <c r="C1442" s="37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4"/>
      <c r="O1442" s="3"/>
      <c r="P1442" s="4"/>
      <c r="Q1442" s="4"/>
    </row>
    <row r="1443" spans="2:17" ht="15.75">
      <c r="B1443" s="5"/>
      <c r="C1443" s="37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4"/>
      <c r="O1443" s="3"/>
      <c r="P1443" s="4"/>
      <c r="Q1443" s="4"/>
    </row>
    <row r="1444" spans="2:17" ht="15.75">
      <c r="B1444" s="5"/>
      <c r="C1444" s="37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4"/>
      <c r="O1444" s="3"/>
      <c r="P1444" s="4"/>
      <c r="Q1444" s="4"/>
    </row>
    <row r="1445" spans="2:17" ht="15.75">
      <c r="B1445" s="5"/>
      <c r="C1445" s="37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4"/>
      <c r="O1445" s="3"/>
      <c r="P1445" s="4"/>
      <c r="Q1445" s="4"/>
    </row>
    <row r="1446" spans="2:17" ht="15.75">
      <c r="B1446" s="5"/>
      <c r="C1446" s="37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4"/>
      <c r="O1446" s="3"/>
      <c r="P1446" s="4"/>
      <c r="Q1446" s="4"/>
    </row>
    <row r="1447" spans="2:17" ht="15.75">
      <c r="B1447" s="5"/>
      <c r="C1447" s="37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4"/>
      <c r="O1447" s="3"/>
      <c r="P1447" s="4"/>
      <c r="Q1447" s="4"/>
    </row>
    <row r="1448" spans="2:17" ht="15.75">
      <c r="B1448" s="5"/>
      <c r="C1448" s="37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4"/>
      <c r="O1448" s="3"/>
      <c r="P1448" s="4"/>
      <c r="Q1448" s="4"/>
    </row>
    <row r="1449" spans="2:17" ht="15.75">
      <c r="B1449" s="5"/>
      <c r="C1449" s="37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4"/>
      <c r="O1449" s="3"/>
      <c r="P1449" s="4"/>
      <c r="Q1449" s="4"/>
    </row>
    <row r="1450" spans="2:17" ht="15.75">
      <c r="B1450" s="5"/>
      <c r="C1450" s="37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4"/>
      <c r="O1450" s="3"/>
      <c r="P1450" s="4"/>
      <c r="Q1450" s="4"/>
    </row>
    <row r="1451" spans="2:17" ht="15.75">
      <c r="B1451" s="5"/>
      <c r="C1451" s="37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4"/>
      <c r="O1451" s="3"/>
      <c r="P1451" s="4"/>
      <c r="Q1451" s="4"/>
    </row>
    <row r="1452" spans="2:17" ht="15.75">
      <c r="B1452" s="5"/>
      <c r="C1452" s="37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4"/>
      <c r="O1452" s="3"/>
      <c r="P1452" s="4"/>
      <c r="Q1452" s="4"/>
    </row>
    <row r="1453" spans="2:17" ht="15.75">
      <c r="B1453" s="5"/>
      <c r="C1453" s="37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4"/>
      <c r="O1453" s="3"/>
      <c r="P1453" s="4"/>
      <c r="Q1453" s="4"/>
    </row>
    <row r="1454" spans="2:17" ht="15.75">
      <c r="B1454" s="5"/>
      <c r="C1454" s="37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4"/>
      <c r="O1454" s="3"/>
      <c r="P1454" s="4"/>
      <c r="Q1454" s="4"/>
    </row>
    <row r="1455" spans="2:17" ht="15.75">
      <c r="B1455" s="5"/>
      <c r="C1455" s="37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4"/>
      <c r="O1455" s="3"/>
      <c r="P1455" s="4"/>
      <c r="Q1455" s="4"/>
    </row>
    <row r="1456" spans="2:17" ht="15.75">
      <c r="B1456" s="5"/>
      <c r="C1456" s="37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4"/>
      <c r="O1456" s="3"/>
      <c r="P1456" s="4"/>
      <c r="Q1456" s="4"/>
    </row>
    <row r="1457" spans="2:17" ht="15.75">
      <c r="B1457" s="5"/>
      <c r="C1457" s="37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4"/>
      <c r="O1457" s="3"/>
      <c r="P1457" s="4"/>
      <c r="Q1457" s="4"/>
    </row>
    <row r="1458" spans="2:17" ht="15.75">
      <c r="B1458" s="5"/>
      <c r="C1458" s="37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4"/>
      <c r="O1458" s="3"/>
      <c r="P1458" s="4"/>
      <c r="Q1458" s="4"/>
    </row>
    <row r="1459" spans="2:17" ht="15.75">
      <c r="B1459" s="5"/>
      <c r="C1459" s="37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4"/>
      <c r="O1459" s="3"/>
      <c r="P1459" s="4"/>
      <c r="Q1459" s="4"/>
    </row>
    <row r="1460" spans="2:17" ht="15.75">
      <c r="B1460" s="5"/>
      <c r="C1460" s="37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4"/>
      <c r="O1460" s="3"/>
      <c r="P1460" s="4"/>
      <c r="Q1460" s="4"/>
    </row>
    <row r="1461" spans="2:17" ht="15.75">
      <c r="B1461" s="5"/>
      <c r="C1461" s="37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4"/>
      <c r="O1461" s="3"/>
      <c r="P1461" s="4"/>
      <c r="Q1461" s="4"/>
    </row>
    <row r="1462" spans="2:17" ht="15.75">
      <c r="B1462" s="5"/>
      <c r="C1462" s="37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4"/>
      <c r="O1462" s="3"/>
      <c r="P1462" s="4"/>
      <c r="Q1462" s="4"/>
    </row>
    <row r="1463" spans="2:17" ht="15.75">
      <c r="B1463" s="5"/>
      <c r="C1463" s="37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4"/>
      <c r="O1463" s="3"/>
      <c r="P1463" s="4"/>
      <c r="Q1463" s="4"/>
    </row>
    <row r="1464" spans="2:17" ht="15.75">
      <c r="B1464" s="5"/>
      <c r="C1464" s="37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4"/>
      <c r="O1464" s="3"/>
      <c r="P1464" s="4"/>
      <c r="Q1464" s="4"/>
    </row>
    <row r="1465" spans="2:17" ht="15.75">
      <c r="B1465" s="5"/>
      <c r="C1465" s="37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4"/>
      <c r="O1465" s="3"/>
      <c r="P1465" s="4"/>
      <c r="Q1465" s="4"/>
    </row>
    <row r="1466" spans="2:17" ht="15.75">
      <c r="B1466" s="5"/>
      <c r="C1466" s="37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4"/>
      <c r="O1466" s="3"/>
      <c r="P1466" s="4"/>
      <c r="Q1466" s="4"/>
    </row>
    <row r="1467" spans="2:17" ht="15.75">
      <c r="B1467" s="5"/>
      <c r="C1467" s="37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4"/>
      <c r="O1467" s="3"/>
      <c r="P1467" s="4"/>
      <c r="Q1467" s="4"/>
    </row>
    <row r="1468" spans="2:17" ht="15.75">
      <c r="B1468" s="5"/>
      <c r="C1468" s="37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4"/>
      <c r="O1468" s="3"/>
      <c r="P1468" s="4"/>
      <c r="Q1468" s="4"/>
    </row>
    <row r="1469" spans="2:17" ht="15.75">
      <c r="B1469" s="5"/>
      <c r="C1469" s="37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4"/>
      <c r="O1469" s="3"/>
      <c r="P1469" s="4"/>
      <c r="Q1469" s="4"/>
    </row>
    <row r="1470" spans="2:17" ht="15.75">
      <c r="B1470" s="5"/>
      <c r="C1470" s="37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4"/>
      <c r="O1470" s="3"/>
      <c r="P1470" s="4"/>
      <c r="Q1470" s="4"/>
    </row>
    <row r="1471" spans="2:17" ht="15.75">
      <c r="B1471" s="5"/>
      <c r="C1471" s="37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4"/>
      <c r="O1471" s="3"/>
      <c r="P1471" s="4"/>
      <c r="Q1471" s="4"/>
    </row>
    <row r="1472" spans="2:17" ht="15.75">
      <c r="B1472" s="5"/>
      <c r="C1472" s="37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4"/>
      <c r="O1472" s="3"/>
      <c r="P1472" s="4"/>
      <c r="Q1472" s="4"/>
    </row>
    <row r="1473" spans="2:17" ht="15.75">
      <c r="B1473" s="5"/>
      <c r="C1473" s="37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4"/>
      <c r="O1473" s="3"/>
      <c r="P1473" s="4"/>
      <c r="Q1473" s="4"/>
    </row>
    <row r="1474" spans="2:17" ht="15.75">
      <c r="B1474" s="5"/>
      <c r="C1474" s="37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4"/>
      <c r="O1474" s="3"/>
      <c r="P1474" s="4"/>
      <c r="Q1474" s="4"/>
    </row>
    <row r="1475" spans="2:17" ht="15.75">
      <c r="B1475" s="5"/>
      <c r="C1475" s="37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4"/>
      <c r="O1475" s="3"/>
      <c r="P1475" s="4"/>
      <c r="Q1475" s="4"/>
    </row>
    <row r="1476" spans="2:17" ht="15.75">
      <c r="B1476" s="5"/>
      <c r="C1476" s="37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4"/>
      <c r="O1476" s="3"/>
      <c r="P1476" s="4"/>
      <c r="Q1476" s="4"/>
    </row>
    <row r="1477" spans="2:17" ht="15.75">
      <c r="B1477" s="5"/>
      <c r="C1477" s="37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4"/>
      <c r="O1477" s="3"/>
      <c r="P1477" s="4"/>
      <c r="Q1477" s="4"/>
    </row>
    <row r="1478" spans="2:17" ht="15.75">
      <c r="B1478" s="5"/>
      <c r="C1478" s="37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4"/>
      <c r="O1478" s="3"/>
      <c r="P1478" s="4"/>
      <c r="Q1478" s="4"/>
    </row>
    <row r="1479" spans="2:17" ht="15.75">
      <c r="B1479" s="5"/>
      <c r="C1479" s="37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4"/>
      <c r="O1479" s="3"/>
      <c r="P1479" s="4"/>
      <c r="Q1479" s="4"/>
    </row>
    <row r="1480" spans="2:17" ht="15.75">
      <c r="B1480" s="5"/>
      <c r="C1480" s="37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4"/>
      <c r="O1480" s="3"/>
      <c r="P1480" s="4"/>
      <c r="Q1480" s="4"/>
    </row>
    <row r="1481" spans="2:17" ht="15.75">
      <c r="B1481" s="5"/>
      <c r="C1481" s="37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4"/>
      <c r="O1481" s="3"/>
      <c r="P1481" s="4"/>
      <c r="Q1481" s="4"/>
    </row>
    <row r="1482" spans="2:17" ht="15.75">
      <c r="B1482" s="5"/>
      <c r="C1482" s="37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4"/>
      <c r="O1482" s="3"/>
      <c r="P1482" s="4"/>
      <c r="Q1482" s="4"/>
    </row>
    <row r="1483" spans="2:17" ht="15.75">
      <c r="B1483" s="5"/>
      <c r="C1483" s="37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4"/>
      <c r="O1483" s="3"/>
      <c r="P1483" s="4"/>
      <c r="Q1483" s="4"/>
    </row>
    <row r="1484" spans="2:17" ht="15.75">
      <c r="B1484" s="5"/>
      <c r="C1484" s="37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4"/>
      <c r="O1484" s="3"/>
      <c r="P1484" s="4"/>
      <c r="Q1484" s="4"/>
    </row>
    <row r="1485" spans="2:17" ht="15.75">
      <c r="B1485" s="5"/>
      <c r="C1485" s="37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4"/>
      <c r="O1485" s="3"/>
      <c r="P1485" s="4"/>
      <c r="Q1485" s="4"/>
    </row>
    <row r="1486" spans="2:17" ht="15.75">
      <c r="B1486" s="5"/>
      <c r="C1486" s="37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4"/>
      <c r="O1486" s="3"/>
      <c r="P1486" s="4"/>
      <c r="Q1486" s="4"/>
    </row>
    <row r="1487" spans="2:17" ht="15.75">
      <c r="B1487" s="5"/>
      <c r="C1487" s="37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4"/>
      <c r="O1487" s="3"/>
      <c r="P1487" s="4"/>
      <c r="Q1487" s="4"/>
    </row>
    <row r="1488" spans="2:17" ht="15.75">
      <c r="B1488" s="5"/>
      <c r="C1488" s="37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4"/>
      <c r="O1488" s="3"/>
      <c r="P1488" s="4"/>
      <c r="Q1488" s="4"/>
    </row>
    <row r="1489" spans="2:17" ht="15.75">
      <c r="B1489" s="5"/>
      <c r="C1489" s="37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4"/>
      <c r="O1489" s="3"/>
      <c r="P1489" s="4"/>
      <c r="Q1489" s="4"/>
    </row>
    <row r="1490" spans="2:17" ht="15.75">
      <c r="B1490" s="5"/>
      <c r="C1490" s="37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4"/>
      <c r="O1490" s="3"/>
      <c r="P1490" s="4"/>
      <c r="Q1490" s="4"/>
    </row>
    <row r="1491" spans="2:17" ht="15.75">
      <c r="B1491" s="5"/>
      <c r="C1491" s="37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4"/>
      <c r="O1491" s="3"/>
      <c r="P1491" s="4"/>
      <c r="Q1491" s="4"/>
    </row>
    <row r="1492" spans="2:17" ht="15.75">
      <c r="B1492" s="5"/>
      <c r="C1492" s="37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4"/>
      <c r="O1492" s="3"/>
      <c r="P1492" s="4"/>
      <c r="Q1492" s="4"/>
    </row>
    <row r="1493" spans="2:17" ht="15.75">
      <c r="B1493" s="5"/>
      <c r="C1493" s="37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4"/>
      <c r="O1493" s="3"/>
      <c r="P1493" s="4"/>
      <c r="Q1493" s="4"/>
    </row>
    <row r="1494" spans="2:17" ht="15.75">
      <c r="B1494" s="5"/>
      <c r="C1494" s="37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4"/>
      <c r="O1494" s="3"/>
      <c r="P1494" s="4"/>
      <c r="Q1494" s="4"/>
    </row>
    <row r="1495" spans="2:17" ht="15.75">
      <c r="B1495" s="5"/>
      <c r="C1495" s="37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4"/>
      <c r="O1495" s="3"/>
      <c r="P1495" s="4"/>
      <c r="Q1495" s="4"/>
    </row>
    <row r="1496" spans="2:17" ht="15.75">
      <c r="B1496" s="5"/>
      <c r="C1496" s="37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4"/>
      <c r="O1496" s="3"/>
      <c r="P1496" s="4"/>
      <c r="Q1496" s="4"/>
    </row>
    <row r="1497" spans="2:17" ht="15.75">
      <c r="B1497" s="5"/>
      <c r="C1497" s="37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4"/>
      <c r="O1497" s="3"/>
      <c r="P1497" s="4"/>
      <c r="Q1497" s="4"/>
    </row>
    <row r="1498" spans="2:17" ht="15.75">
      <c r="B1498" s="5"/>
      <c r="C1498" s="37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4"/>
      <c r="O1498" s="3"/>
      <c r="P1498" s="4"/>
      <c r="Q1498" s="4"/>
    </row>
    <row r="1499" spans="2:17" ht="15.75">
      <c r="B1499" s="5"/>
      <c r="C1499" s="37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4"/>
      <c r="O1499" s="3"/>
      <c r="P1499" s="4"/>
      <c r="Q1499" s="4"/>
    </row>
    <row r="1500" spans="2:17" ht="15.75">
      <c r="B1500" s="5"/>
      <c r="C1500" s="37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4"/>
      <c r="O1500" s="3"/>
      <c r="P1500" s="4"/>
      <c r="Q1500" s="4"/>
    </row>
    <row r="1501" spans="2:17" ht="15.75">
      <c r="B1501" s="5"/>
      <c r="C1501" s="37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4"/>
      <c r="O1501" s="3"/>
      <c r="P1501" s="4"/>
      <c r="Q1501" s="4"/>
    </row>
    <row r="1502" spans="2:17" ht="15.75">
      <c r="B1502" s="5"/>
      <c r="C1502" s="37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4"/>
      <c r="O1502" s="3"/>
      <c r="P1502" s="4"/>
      <c r="Q1502" s="4"/>
    </row>
    <row r="1503" spans="2:17" ht="15.75">
      <c r="B1503" s="5"/>
      <c r="C1503" s="37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4"/>
      <c r="O1503" s="3"/>
      <c r="P1503" s="4"/>
      <c r="Q1503" s="4"/>
    </row>
    <row r="1504" spans="2:17" ht="15.75">
      <c r="B1504" s="5"/>
      <c r="C1504" s="37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4"/>
      <c r="O1504" s="3"/>
      <c r="P1504" s="4"/>
      <c r="Q1504" s="4"/>
    </row>
    <row r="1505" spans="2:17" ht="15.75">
      <c r="B1505" s="5"/>
      <c r="C1505" s="37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4"/>
      <c r="O1505" s="3"/>
      <c r="P1505" s="4"/>
      <c r="Q1505" s="4"/>
    </row>
    <row r="1506" spans="2:17" ht="15.75">
      <c r="B1506" s="5"/>
      <c r="C1506" s="37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4"/>
      <c r="O1506" s="3"/>
      <c r="P1506" s="4"/>
      <c r="Q1506" s="4"/>
    </row>
    <row r="1507" spans="2:17" ht="15.75">
      <c r="B1507" s="5"/>
      <c r="C1507" s="37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4"/>
      <c r="O1507" s="3"/>
      <c r="P1507" s="4"/>
      <c r="Q1507" s="4"/>
    </row>
    <row r="1508" spans="2:17" ht="15.75">
      <c r="B1508" s="5"/>
      <c r="C1508" s="37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4"/>
      <c r="O1508" s="3"/>
      <c r="P1508" s="4"/>
      <c r="Q1508" s="4"/>
    </row>
    <row r="1509" spans="2:17" ht="15.75">
      <c r="B1509" s="5"/>
      <c r="C1509" s="37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4"/>
      <c r="O1509" s="3"/>
      <c r="P1509" s="4"/>
      <c r="Q1509" s="4"/>
    </row>
    <row r="1510" spans="2:17" ht="15.75">
      <c r="B1510" s="5"/>
      <c r="C1510" s="37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4"/>
      <c r="O1510" s="3"/>
      <c r="P1510" s="4"/>
      <c r="Q1510" s="4"/>
    </row>
    <row r="1511" spans="2:17" ht="15.75">
      <c r="B1511" s="5"/>
      <c r="C1511" s="37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4"/>
      <c r="O1511" s="3"/>
      <c r="P1511" s="4"/>
      <c r="Q1511" s="4"/>
    </row>
    <row r="1512" spans="2:17" ht="15.75">
      <c r="B1512" s="5"/>
      <c r="C1512" s="37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4"/>
      <c r="O1512" s="3"/>
      <c r="P1512" s="4"/>
      <c r="Q1512" s="4"/>
    </row>
    <row r="1513" spans="2:17" ht="15.75">
      <c r="B1513" s="5"/>
      <c r="C1513" s="37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4"/>
      <c r="O1513" s="3"/>
      <c r="P1513" s="4"/>
      <c r="Q1513" s="4"/>
    </row>
    <row r="1514" spans="2:17" ht="15.75">
      <c r="B1514" s="5"/>
      <c r="C1514" s="37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4"/>
      <c r="O1514" s="3"/>
      <c r="P1514" s="4"/>
      <c r="Q1514" s="4"/>
    </row>
    <row r="1515" spans="2:17" ht="15.75">
      <c r="B1515" s="5"/>
      <c r="C1515" s="37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4"/>
      <c r="O1515" s="3"/>
      <c r="P1515" s="4"/>
      <c r="Q1515" s="4"/>
    </row>
    <row r="1516" spans="2:17" ht="15.75">
      <c r="B1516" s="5"/>
      <c r="C1516" s="37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4"/>
      <c r="O1516" s="3"/>
      <c r="P1516" s="4"/>
      <c r="Q1516" s="4"/>
    </row>
    <row r="1517" spans="2:17" ht="15.75">
      <c r="B1517" s="5"/>
      <c r="C1517" s="37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4"/>
      <c r="O1517" s="3"/>
      <c r="P1517" s="4"/>
      <c r="Q1517" s="4"/>
    </row>
    <row r="1518" spans="2:17" ht="15.75">
      <c r="B1518" s="5"/>
      <c r="C1518" s="37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4"/>
      <c r="O1518" s="3"/>
      <c r="P1518" s="4"/>
      <c r="Q1518" s="4"/>
    </row>
    <row r="1519" spans="2:17" ht="15.75">
      <c r="B1519" s="5"/>
      <c r="C1519" s="37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4"/>
      <c r="O1519" s="3"/>
      <c r="P1519" s="4"/>
      <c r="Q1519" s="4"/>
    </row>
    <row r="1520" spans="2:17" ht="15.75">
      <c r="B1520" s="5"/>
      <c r="C1520" s="37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4"/>
      <c r="O1520" s="3"/>
      <c r="P1520" s="4"/>
      <c r="Q1520" s="4"/>
    </row>
    <row r="1521" spans="2:17" ht="15.75">
      <c r="B1521" s="5"/>
      <c r="C1521" s="37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4"/>
      <c r="O1521" s="3"/>
      <c r="P1521" s="4"/>
      <c r="Q1521" s="4"/>
    </row>
    <row r="1522" spans="2:17" ht="15.75">
      <c r="B1522" s="5"/>
      <c r="C1522" s="37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4"/>
      <c r="O1522" s="3"/>
      <c r="P1522" s="4"/>
      <c r="Q1522" s="4"/>
    </row>
    <row r="1523" spans="2:17" ht="15.75">
      <c r="B1523" s="5"/>
      <c r="C1523" s="37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4"/>
      <c r="O1523" s="3"/>
      <c r="P1523" s="4"/>
      <c r="Q1523" s="4"/>
    </row>
    <row r="1524" spans="2:17" ht="15.75">
      <c r="B1524" s="5"/>
      <c r="C1524" s="37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4"/>
      <c r="O1524" s="3"/>
      <c r="P1524" s="4"/>
      <c r="Q1524" s="4"/>
    </row>
    <row r="1525" spans="2:17" ht="15.75">
      <c r="B1525" s="5"/>
      <c r="C1525" s="37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4"/>
      <c r="O1525" s="3"/>
      <c r="P1525" s="4"/>
      <c r="Q1525" s="4"/>
    </row>
    <row r="1526" spans="2:17" ht="15.75">
      <c r="B1526" s="5"/>
      <c r="C1526" s="37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4"/>
      <c r="O1526" s="3"/>
      <c r="P1526" s="4"/>
      <c r="Q1526" s="4"/>
    </row>
    <row r="1527" spans="2:17" ht="15.75">
      <c r="B1527" s="5"/>
      <c r="C1527" s="37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4"/>
      <c r="O1527" s="3"/>
      <c r="P1527" s="4"/>
      <c r="Q1527" s="4"/>
    </row>
    <row r="1528" spans="2:17" ht="15.75">
      <c r="B1528" s="5"/>
      <c r="C1528" s="37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4"/>
      <c r="O1528" s="3"/>
      <c r="P1528" s="4"/>
      <c r="Q1528" s="4"/>
    </row>
    <row r="1529" spans="2:17" ht="15.75">
      <c r="B1529" s="5"/>
      <c r="C1529" s="37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4"/>
      <c r="O1529" s="3"/>
      <c r="P1529" s="4"/>
      <c r="Q1529" s="4"/>
    </row>
    <row r="1530" spans="2:17" ht="15.75">
      <c r="B1530" s="5"/>
      <c r="C1530" s="37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4"/>
      <c r="O1530" s="3"/>
      <c r="P1530" s="4"/>
      <c r="Q1530" s="4"/>
    </row>
    <row r="1531" spans="2:17" ht="15.75">
      <c r="B1531" s="5"/>
      <c r="C1531" s="37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4"/>
      <c r="O1531" s="3"/>
      <c r="P1531" s="4"/>
      <c r="Q1531" s="4"/>
    </row>
    <row r="1532" spans="2:17" ht="15.75">
      <c r="B1532" s="5"/>
      <c r="C1532" s="37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4"/>
      <c r="O1532" s="3"/>
      <c r="P1532" s="4"/>
      <c r="Q1532" s="4"/>
    </row>
    <row r="1533" spans="2:17" ht="15.75">
      <c r="B1533" s="5"/>
      <c r="C1533" s="37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4"/>
      <c r="O1533" s="3"/>
      <c r="P1533" s="4"/>
      <c r="Q1533" s="4"/>
    </row>
    <row r="1534" spans="2:17" ht="15.75">
      <c r="B1534" s="5"/>
      <c r="C1534" s="37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4"/>
      <c r="O1534" s="3"/>
      <c r="P1534" s="4"/>
      <c r="Q1534" s="4"/>
    </row>
    <row r="1535" spans="2:17" ht="15.75">
      <c r="B1535" s="5"/>
      <c r="C1535" s="37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4"/>
      <c r="O1535" s="3"/>
      <c r="P1535" s="4"/>
      <c r="Q1535" s="4"/>
    </row>
    <row r="1536" spans="2:17" ht="15.75">
      <c r="B1536" s="5"/>
      <c r="C1536" s="37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4"/>
      <c r="O1536" s="3"/>
      <c r="P1536" s="4"/>
      <c r="Q1536" s="4"/>
    </row>
    <row r="1537" spans="2:17" ht="15.75">
      <c r="B1537" s="5"/>
      <c r="C1537" s="37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4"/>
      <c r="O1537" s="3"/>
      <c r="P1537" s="4"/>
      <c r="Q1537" s="4"/>
    </row>
    <row r="1538" spans="2:17" ht="15.75">
      <c r="B1538" s="5"/>
      <c r="C1538" s="37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4"/>
      <c r="O1538" s="3"/>
      <c r="P1538" s="4"/>
      <c r="Q1538" s="4"/>
    </row>
    <row r="1539" spans="2:17" ht="15.75">
      <c r="B1539" s="5"/>
      <c r="C1539" s="37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4"/>
      <c r="O1539" s="3"/>
      <c r="P1539" s="4"/>
      <c r="Q1539" s="4"/>
    </row>
    <row r="1540" spans="2:17" ht="15.75">
      <c r="B1540" s="5"/>
      <c r="C1540" s="37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4"/>
      <c r="O1540" s="3"/>
      <c r="P1540" s="4"/>
      <c r="Q1540" s="4"/>
    </row>
    <row r="1541" spans="2:17" ht="15.75">
      <c r="B1541" s="5"/>
      <c r="C1541" s="37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4"/>
      <c r="O1541" s="3"/>
      <c r="P1541" s="4"/>
      <c r="Q1541" s="4"/>
    </row>
    <row r="1542" spans="2:17" ht="15.75">
      <c r="B1542" s="5"/>
      <c r="C1542" s="37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4"/>
      <c r="O1542" s="3"/>
      <c r="P1542" s="4"/>
      <c r="Q1542" s="4"/>
    </row>
    <row r="1543" spans="2:17" ht="15.75">
      <c r="B1543" s="5"/>
      <c r="C1543" s="37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4"/>
      <c r="O1543" s="3"/>
      <c r="P1543" s="4"/>
      <c r="Q1543" s="4"/>
    </row>
    <row r="1544" spans="2:17" ht="15.75">
      <c r="B1544" s="5"/>
      <c r="C1544" s="37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4"/>
      <c r="O1544" s="3"/>
      <c r="P1544" s="4"/>
      <c r="Q1544" s="4"/>
    </row>
    <row r="1545" spans="2:17" ht="15.75">
      <c r="B1545" s="5"/>
      <c r="C1545" s="37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4"/>
      <c r="O1545" s="3"/>
      <c r="P1545" s="4"/>
      <c r="Q1545" s="4"/>
    </row>
    <row r="1546" spans="2:17" ht="15.75">
      <c r="B1546" s="5"/>
      <c r="C1546" s="37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4"/>
      <c r="O1546" s="3"/>
      <c r="P1546" s="4"/>
      <c r="Q1546" s="4"/>
    </row>
    <row r="1547" spans="2:17" ht="15.75">
      <c r="B1547" s="5"/>
      <c r="C1547" s="37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4"/>
      <c r="O1547" s="3"/>
      <c r="P1547" s="4"/>
      <c r="Q1547" s="4"/>
    </row>
    <row r="1548" spans="2:17" ht="15.75">
      <c r="B1548" s="5"/>
      <c r="C1548" s="37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4"/>
      <c r="O1548" s="3"/>
      <c r="P1548" s="4"/>
      <c r="Q1548" s="4"/>
    </row>
    <row r="1549" spans="2:17" ht="15.75">
      <c r="B1549" s="5"/>
      <c r="C1549" s="37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4"/>
      <c r="O1549" s="3"/>
      <c r="P1549" s="4"/>
      <c r="Q1549" s="4"/>
    </row>
    <row r="1550" spans="2:17" ht="15.75">
      <c r="B1550" s="5"/>
      <c r="C1550" s="37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4"/>
      <c r="O1550" s="3"/>
      <c r="P1550" s="4"/>
      <c r="Q1550" s="4"/>
    </row>
    <row r="1551" spans="2:17" ht="15.75">
      <c r="B1551" s="5"/>
      <c r="C1551" s="37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4"/>
      <c r="O1551" s="3"/>
      <c r="P1551" s="4"/>
      <c r="Q1551" s="4"/>
    </row>
    <row r="1552" spans="2:17" ht="15.75">
      <c r="B1552" s="5"/>
      <c r="C1552" s="37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4"/>
      <c r="O1552" s="3"/>
      <c r="P1552" s="4"/>
      <c r="Q1552" s="4"/>
    </row>
    <row r="1553" spans="2:17" ht="15.75">
      <c r="B1553" s="5"/>
      <c r="C1553" s="37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4"/>
      <c r="O1553" s="3"/>
      <c r="P1553" s="4"/>
      <c r="Q1553" s="4"/>
    </row>
    <row r="1554" spans="2:17" ht="15.75">
      <c r="B1554" s="5"/>
      <c r="C1554" s="37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4"/>
      <c r="O1554" s="3"/>
      <c r="P1554" s="4"/>
      <c r="Q1554" s="4"/>
    </row>
    <row r="1555" spans="2:17" ht="15.75">
      <c r="B1555" s="5"/>
      <c r="C1555" s="37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4"/>
      <c r="O1555" s="3"/>
      <c r="P1555" s="4"/>
      <c r="Q1555" s="4"/>
    </row>
    <row r="1556" spans="2:17" ht="15.75">
      <c r="B1556" s="5"/>
      <c r="C1556" s="37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4"/>
      <c r="O1556" s="3"/>
      <c r="P1556" s="4"/>
      <c r="Q1556" s="4"/>
    </row>
    <row r="1557" spans="2:17" ht="15.75">
      <c r="B1557" s="5"/>
      <c r="C1557" s="37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4"/>
      <c r="O1557" s="3"/>
      <c r="P1557" s="4"/>
      <c r="Q1557" s="4"/>
    </row>
    <row r="1558" spans="2:17" ht="15.75">
      <c r="B1558" s="5"/>
      <c r="C1558" s="37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4"/>
      <c r="O1558" s="3"/>
      <c r="P1558" s="4"/>
      <c r="Q1558" s="4"/>
    </row>
    <row r="1559" spans="2:17" ht="15.75">
      <c r="B1559" s="5"/>
      <c r="C1559" s="37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4"/>
      <c r="O1559" s="3"/>
      <c r="P1559" s="4"/>
      <c r="Q1559" s="4"/>
    </row>
    <row r="1560" spans="2:17" ht="15.75">
      <c r="B1560" s="5"/>
      <c r="C1560" s="37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4"/>
      <c r="O1560" s="3"/>
      <c r="P1560" s="4"/>
      <c r="Q1560" s="4"/>
    </row>
    <row r="1561" spans="2:17" ht="15.75">
      <c r="B1561" s="5"/>
      <c r="C1561" s="37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4"/>
      <c r="O1561" s="3"/>
      <c r="P1561" s="4"/>
      <c r="Q1561" s="4"/>
    </row>
    <row r="1562" spans="2:17" ht="15.75">
      <c r="B1562" s="5"/>
      <c r="C1562" s="37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4"/>
      <c r="O1562" s="3"/>
      <c r="P1562" s="4"/>
      <c r="Q1562" s="4"/>
    </row>
    <row r="1563" spans="2:17" ht="15.75">
      <c r="B1563" s="5"/>
      <c r="C1563" s="37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4"/>
      <c r="O1563" s="3"/>
      <c r="P1563" s="4"/>
      <c r="Q1563" s="4"/>
    </row>
    <row r="1564" spans="2:17" ht="15.75">
      <c r="B1564" s="5"/>
      <c r="C1564" s="37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4"/>
      <c r="O1564" s="3"/>
      <c r="P1564" s="4"/>
      <c r="Q1564" s="4"/>
    </row>
    <row r="1565" spans="2:17" ht="15.75">
      <c r="B1565" s="5"/>
      <c r="C1565" s="37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4"/>
      <c r="O1565" s="3"/>
      <c r="P1565" s="4"/>
      <c r="Q1565" s="4"/>
    </row>
    <row r="1566" spans="2:17" ht="15.75">
      <c r="B1566" s="5"/>
      <c r="C1566" s="37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4"/>
      <c r="O1566" s="3"/>
      <c r="P1566" s="4"/>
      <c r="Q1566" s="4"/>
    </row>
    <row r="1567" spans="2:17" ht="15.75">
      <c r="B1567" s="5"/>
      <c r="C1567" s="37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4"/>
      <c r="O1567" s="3"/>
      <c r="P1567" s="4"/>
      <c r="Q1567" s="4"/>
    </row>
    <row r="1568" spans="2:17" ht="15.75">
      <c r="B1568" s="5"/>
      <c r="C1568" s="37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4"/>
      <c r="O1568" s="3"/>
      <c r="P1568" s="4"/>
      <c r="Q1568" s="4"/>
    </row>
    <row r="1569" spans="2:17" ht="15.75">
      <c r="B1569" s="5"/>
      <c r="C1569" s="37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4"/>
      <c r="O1569" s="3"/>
      <c r="P1569" s="4"/>
      <c r="Q1569" s="4"/>
    </row>
    <row r="1570" spans="2:17" ht="15.75">
      <c r="B1570" s="5"/>
      <c r="C1570" s="37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4"/>
      <c r="O1570" s="3"/>
      <c r="P1570" s="4"/>
      <c r="Q1570" s="4"/>
    </row>
    <row r="1571" spans="2:17" ht="15.75">
      <c r="B1571" s="5"/>
      <c r="C1571" s="37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4"/>
      <c r="O1571" s="3"/>
      <c r="P1571" s="4"/>
      <c r="Q1571" s="4"/>
    </row>
    <row r="1572" spans="2:17" ht="15.75">
      <c r="B1572" s="5"/>
      <c r="C1572" s="37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4"/>
      <c r="O1572" s="3"/>
      <c r="P1572" s="4"/>
      <c r="Q1572" s="4"/>
    </row>
    <row r="1573" spans="2:17" ht="15.75">
      <c r="B1573" s="5"/>
      <c r="C1573" s="37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4"/>
      <c r="O1573" s="3"/>
      <c r="P1573" s="4"/>
      <c r="Q1573" s="4"/>
    </row>
    <row r="1574" spans="2:17" ht="15.75">
      <c r="B1574" s="5"/>
      <c r="C1574" s="37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4"/>
      <c r="O1574" s="3"/>
      <c r="P1574" s="4"/>
      <c r="Q1574" s="4"/>
    </row>
    <row r="1575" spans="2:17" ht="15.75">
      <c r="B1575" s="5"/>
      <c r="C1575" s="37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4"/>
      <c r="O1575" s="3"/>
      <c r="P1575" s="4"/>
      <c r="Q1575" s="4"/>
    </row>
    <row r="1576" spans="2:17" ht="15.75">
      <c r="B1576" s="5"/>
      <c r="C1576" s="37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4"/>
      <c r="O1576" s="3"/>
      <c r="P1576" s="4"/>
      <c r="Q1576" s="4"/>
    </row>
    <row r="1577" spans="2:17" ht="15.75">
      <c r="B1577" s="5"/>
      <c r="C1577" s="37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4"/>
      <c r="O1577" s="3"/>
      <c r="P1577" s="4"/>
      <c r="Q1577" s="4"/>
    </row>
    <row r="1578" spans="2:17" ht="15.75">
      <c r="B1578" s="5"/>
      <c r="C1578" s="37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4"/>
      <c r="O1578" s="3"/>
      <c r="P1578" s="4"/>
      <c r="Q1578" s="4"/>
    </row>
    <row r="1579" spans="2:17" ht="15.75">
      <c r="B1579" s="5"/>
      <c r="C1579" s="37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4"/>
      <c r="O1579" s="3"/>
      <c r="P1579" s="4"/>
      <c r="Q1579" s="4"/>
    </row>
    <row r="1580" spans="2:17" ht="15.75">
      <c r="B1580" s="5"/>
      <c r="C1580" s="37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4"/>
      <c r="O1580" s="3"/>
      <c r="P1580" s="4"/>
      <c r="Q1580" s="4"/>
    </row>
    <row r="1581" spans="2:17" ht="15.75">
      <c r="B1581" s="5"/>
      <c r="C1581" s="37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4"/>
      <c r="O1581" s="3"/>
      <c r="P1581" s="4"/>
      <c r="Q1581" s="4"/>
    </row>
    <row r="1582" spans="2:17" ht="15.75">
      <c r="B1582" s="5"/>
      <c r="C1582" s="37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4"/>
      <c r="O1582" s="3"/>
      <c r="P1582" s="4"/>
      <c r="Q1582" s="4"/>
    </row>
    <row r="1583" spans="2:17" ht="15.75">
      <c r="B1583" s="5"/>
      <c r="C1583" s="37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4"/>
      <c r="O1583" s="3"/>
      <c r="P1583" s="4"/>
      <c r="Q1583" s="4"/>
    </row>
    <row r="1584" spans="2:17" ht="15.75">
      <c r="B1584" s="5"/>
      <c r="C1584" s="37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4"/>
      <c r="O1584" s="3"/>
      <c r="P1584" s="4"/>
      <c r="Q1584" s="4"/>
    </row>
    <row r="1585" spans="2:17" ht="15.75">
      <c r="B1585" s="5"/>
      <c r="C1585" s="37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4"/>
      <c r="O1585" s="3"/>
      <c r="P1585" s="4"/>
      <c r="Q1585" s="4"/>
    </row>
    <row r="1586" spans="2:17" ht="15.75">
      <c r="B1586" s="5"/>
      <c r="C1586" s="37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4"/>
      <c r="O1586" s="3"/>
      <c r="P1586" s="4"/>
      <c r="Q1586" s="4"/>
    </row>
    <row r="1587" spans="2:17" ht="15.75">
      <c r="B1587" s="5"/>
      <c r="C1587" s="37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4"/>
      <c r="O1587" s="3"/>
      <c r="P1587" s="4"/>
      <c r="Q1587" s="4"/>
    </row>
    <row r="1588" spans="2:17" ht="15.75">
      <c r="B1588" s="5"/>
      <c r="C1588" s="37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4"/>
      <c r="O1588" s="3"/>
      <c r="P1588" s="4"/>
      <c r="Q1588" s="4"/>
    </row>
    <row r="1589" spans="2:17" ht="15.75">
      <c r="B1589" s="5"/>
      <c r="C1589" s="37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4"/>
      <c r="O1589" s="3"/>
      <c r="P1589" s="4"/>
      <c r="Q1589" s="4"/>
    </row>
    <row r="1590" spans="2:17" ht="15.75">
      <c r="B1590" s="5"/>
      <c r="C1590" s="37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4"/>
      <c r="O1590" s="3"/>
      <c r="P1590" s="4"/>
      <c r="Q1590" s="4"/>
    </row>
    <row r="1591" spans="2:17" ht="15.75">
      <c r="B1591" s="5"/>
      <c r="C1591" s="37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4"/>
      <c r="O1591" s="3"/>
      <c r="P1591" s="4"/>
      <c r="Q1591" s="4"/>
    </row>
    <row r="1592" spans="2:17" ht="15.75">
      <c r="B1592" s="5"/>
      <c r="C1592" s="37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4"/>
      <c r="O1592" s="3"/>
      <c r="P1592" s="4"/>
      <c r="Q1592" s="4"/>
    </row>
    <row r="1593" spans="2:17" ht="15.75">
      <c r="B1593" s="5"/>
      <c r="C1593" s="37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4"/>
      <c r="O1593" s="3"/>
      <c r="P1593" s="4"/>
      <c r="Q1593" s="4"/>
    </row>
    <row r="1594" spans="2:17" ht="15.75">
      <c r="B1594" s="5"/>
      <c r="C1594" s="37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4"/>
      <c r="O1594" s="3"/>
      <c r="P1594" s="4"/>
      <c r="Q1594" s="4"/>
    </row>
    <row r="1595" spans="2:17" ht="15.75">
      <c r="B1595" s="5"/>
      <c r="C1595" s="37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4"/>
      <c r="O1595" s="3"/>
      <c r="P1595" s="4"/>
      <c r="Q1595" s="4"/>
    </row>
    <row r="1596" spans="2:17" ht="15.75">
      <c r="B1596" s="5"/>
      <c r="C1596" s="37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4"/>
      <c r="O1596" s="3"/>
      <c r="P1596" s="4"/>
      <c r="Q1596" s="4"/>
    </row>
    <row r="1597" spans="2:17" ht="15.75">
      <c r="B1597" s="5"/>
      <c r="C1597" s="37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4"/>
      <c r="O1597" s="3"/>
      <c r="P1597" s="4"/>
      <c r="Q1597" s="4"/>
    </row>
    <row r="1598" spans="2:17" ht="15.75">
      <c r="B1598" s="5"/>
      <c r="C1598" s="37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4"/>
      <c r="O1598" s="3"/>
      <c r="P1598" s="4"/>
      <c r="Q1598" s="4"/>
    </row>
    <row r="1599" spans="2:17" ht="15.75">
      <c r="B1599" s="5"/>
      <c r="C1599" s="37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4"/>
      <c r="O1599" s="3"/>
      <c r="P1599" s="4"/>
      <c r="Q1599" s="4"/>
    </row>
    <row r="1600" spans="2:17" ht="15.75">
      <c r="B1600" s="5"/>
      <c r="C1600" s="37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4"/>
      <c r="O1600" s="3"/>
      <c r="P1600" s="4"/>
      <c r="Q1600" s="4"/>
    </row>
    <row r="1601" spans="2:17" ht="15.75">
      <c r="B1601" s="5"/>
      <c r="C1601" s="37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4"/>
      <c r="O1601" s="3"/>
      <c r="P1601" s="4"/>
      <c r="Q1601" s="4"/>
    </row>
    <row r="1602" spans="2:17" ht="15.75">
      <c r="B1602" s="5"/>
      <c r="C1602" s="37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4"/>
      <c r="O1602" s="3"/>
      <c r="P1602" s="4"/>
      <c r="Q1602" s="4"/>
    </row>
    <row r="1603" spans="2:17" ht="15.75">
      <c r="B1603" s="5"/>
      <c r="C1603" s="37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4"/>
      <c r="O1603" s="3"/>
      <c r="P1603" s="4"/>
      <c r="Q1603" s="4"/>
    </row>
    <row r="1604" spans="2:17" ht="15.75">
      <c r="B1604" s="5"/>
      <c r="C1604" s="37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4"/>
      <c r="O1604" s="3"/>
      <c r="P1604" s="4"/>
      <c r="Q1604" s="4"/>
    </row>
    <row r="1605" spans="2:17" ht="15.75">
      <c r="B1605" s="5"/>
      <c r="C1605" s="37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4"/>
      <c r="O1605" s="3"/>
      <c r="P1605" s="4"/>
      <c r="Q1605" s="4"/>
    </row>
    <row r="1606" spans="2:17" ht="15.75">
      <c r="B1606" s="5"/>
      <c r="C1606" s="37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4"/>
      <c r="O1606" s="3"/>
      <c r="P1606" s="4"/>
      <c r="Q1606" s="4"/>
    </row>
    <row r="1607" spans="2:17" ht="15.75">
      <c r="B1607" s="5"/>
      <c r="C1607" s="37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4"/>
      <c r="O1607" s="3"/>
      <c r="P1607" s="4"/>
      <c r="Q1607" s="4"/>
    </row>
    <row r="1608" spans="2:17" ht="15.75">
      <c r="B1608" s="5"/>
      <c r="C1608" s="37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4"/>
      <c r="O1608" s="3"/>
      <c r="P1608" s="4"/>
      <c r="Q1608" s="4"/>
    </row>
    <row r="1609" spans="2:17" ht="15.75">
      <c r="B1609" s="5"/>
      <c r="C1609" s="37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4"/>
      <c r="O1609" s="3"/>
      <c r="P1609" s="4"/>
      <c r="Q1609" s="4"/>
    </row>
    <row r="1610" spans="2:17" ht="15.75">
      <c r="B1610" s="5"/>
      <c r="C1610" s="37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4"/>
      <c r="O1610" s="3"/>
      <c r="P1610" s="4"/>
      <c r="Q1610" s="4"/>
    </row>
    <row r="1611" spans="2:17" ht="15.75">
      <c r="B1611" s="5"/>
      <c r="C1611" s="37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4"/>
      <c r="O1611" s="3"/>
      <c r="P1611" s="4"/>
      <c r="Q1611" s="4"/>
    </row>
    <row r="1612" spans="2:17" ht="15.75">
      <c r="B1612" s="5"/>
      <c r="C1612" s="37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4"/>
      <c r="O1612" s="3"/>
      <c r="P1612" s="4"/>
      <c r="Q1612" s="4"/>
    </row>
    <row r="1613" spans="2:17" ht="15.75">
      <c r="B1613" s="5"/>
      <c r="C1613" s="37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4"/>
      <c r="O1613" s="3"/>
      <c r="P1613" s="4"/>
      <c r="Q1613" s="4"/>
    </row>
    <row r="1614" spans="2:17" ht="15.75">
      <c r="B1614" s="5"/>
      <c r="C1614" s="37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4"/>
      <c r="O1614" s="3"/>
      <c r="P1614" s="4"/>
      <c r="Q1614" s="4"/>
    </row>
    <row r="1615" spans="2:17" ht="15.75">
      <c r="B1615" s="5"/>
      <c r="C1615" s="37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4"/>
      <c r="O1615" s="3"/>
      <c r="P1615" s="4"/>
      <c r="Q1615" s="4"/>
    </row>
    <row r="1616" spans="2:17" ht="15.75">
      <c r="B1616" s="5"/>
      <c r="C1616" s="37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4"/>
      <c r="O1616" s="3"/>
      <c r="P1616" s="4"/>
      <c r="Q1616" s="4"/>
    </row>
    <row r="1617" spans="2:17" ht="15.75">
      <c r="B1617" s="5"/>
      <c r="C1617" s="37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4"/>
      <c r="O1617" s="3"/>
      <c r="P1617" s="4"/>
      <c r="Q1617" s="4"/>
    </row>
    <row r="1618" spans="2:17" ht="15.75">
      <c r="B1618" s="5"/>
      <c r="C1618" s="37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4"/>
      <c r="O1618" s="3"/>
      <c r="P1618" s="4"/>
      <c r="Q1618" s="4"/>
    </row>
    <row r="1619" spans="2:17" ht="15.75">
      <c r="B1619" s="5"/>
      <c r="C1619" s="37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4"/>
      <c r="O1619" s="3"/>
      <c r="P1619" s="4"/>
      <c r="Q1619" s="4"/>
    </row>
    <row r="1620" spans="2:17" ht="15.75">
      <c r="B1620" s="5"/>
      <c r="C1620" s="37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4"/>
      <c r="O1620" s="3"/>
      <c r="P1620" s="4"/>
      <c r="Q1620" s="4"/>
    </row>
    <row r="1621" spans="2:17" ht="15.75">
      <c r="B1621" s="5"/>
      <c r="C1621" s="37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4"/>
      <c r="O1621" s="3"/>
      <c r="P1621" s="4"/>
      <c r="Q1621" s="4"/>
    </row>
    <row r="1622" spans="2:17" ht="15.75">
      <c r="B1622" s="5"/>
      <c r="C1622" s="37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4"/>
      <c r="O1622" s="3"/>
      <c r="P1622" s="4"/>
      <c r="Q1622" s="4"/>
    </row>
    <row r="1623" spans="2:17" ht="15.75">
      <c r="B1623" s="5"/>
      <c r="C1623" s="37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4"/>
      <c r="O1623" s="3"/>
      <c r="P1623" s="4"/>
      <c r="Q1623" s="4"/>
    </row>
    <row r="1624" spans="2:17" ht="15.75">
      <c r="B1624" s="5"/>
      <c r="C1624" s="37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4"/>
      <c r="O1624" s="3"/>
      <c r="P1624" s="4"/>
      <c r="Q1624" s="4"/>
    </row>
    <row r="1625" spans="2:17" ht="15.75">
      <c r="B1625" s="5"/>
      <c r="C1625" s="37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4"/>
      <c r="O1625" s="3"/>
      <c r="P1625" s="4"/>
      <c r="Q1625" s="4"/>
    </row>
    <row r="1626" spans="2:17" ht="15.75">
      <c r="B1626" s="5"/>
      <c r="C1626" s="37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4"/>
      <c r="O1626" s="3"/>
      <c r="P1626" s="4"/>
      <c r="Q1626" s="4"/>
    </row>
    <row r="1627" spans="2:17" ht="15.75">
      <c r="B1627" s="5"/>
      <c r="C1627" s="37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4"/>
      <c r="O1627" s="3"/>
      <c r="P1627" s="4"/>
      <c r="Q1627" s="4"/>
    </row>
    <row r="1628" spans="2:17" ht="15.75">
      <c r="B1628" s="5"/>
      <c r="C1628" s="37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4"/>
      <c r="O1628" s="3"/>
      <c r="P1628" s="4"/>
      <c r="Q1628" s="4"/>
    </row>
    <row r="1629" spans="2:17" ht="15.75">
      <c r="B1629" s="5"/>
      <c r="C1629" s="37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4"/>
      <c r="O1629" s="3"/>
      <c r="P1629" s="4"/>
      <c r="Q1629" s="4"/>
    </row>
    <row r="1630" spans="2:17" ht="15.75">
      <c r="B1630" s="5"/>
      <c r="C1630" s="37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4"/>
      <c r="O1630" s="3"/>
      <c r="P1630" s="4"/>
      <c r="Q1630" s="4"/>
    </row>
    <row r="1631" spans="2:17" ht="15.75">
      <c r="B1631" s="5"/>
      <c r="C1631" s="37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4"/>
      <c r="O1631" s="3"/>
      <c r="P1631" s="4"/>
      <c r="Q1631" s="4"/>
    </row>
    <row r="1632" spans="2:17" ht="15.75">
      <c r="B1632" s="5"/>
      <c r="C1632" s="37"/>
      <c r="D1632" s="5"/>
      <c r="E1632" s="5"/>
      <c r="F1632" s="5"/>
      <c r="G1632" s="5"/>
      <c r="H1632" s="5"/>
      <c r="I1632" s="5"/>
      <c r="J1632" s="3"/>
      <c r="K1632" s="3"/>
      <c r="L1632" s="3"/>
      <c r="M1632" s="3"/>
      <c r="N1632" s="4"/>
      <c r="O1632" s="3"/>
      <c r="P1632" s="4"/>
      <c r="Q1632" s="4"/>
    </row>
    <row r="1633" spans="2:17" ht="15.75">
      <c r="B1633" s="5"/>
      <c r="C1633" s="37"/>
      <c r="D1633" s="5"/>
      <c r="E1633" s="5"/>
      <c r="F1633" s="5"/>
      <c r="G1633" s="5"/>
      <c r="H1633" s="5"/>
      <c r="I1633" s="5"/>
      <c r="J1633" s="3"/>
      <c r="K1633" s="3"/>
      <c r="L1633" s="3"/>
      <c r="M1633" s="3"/>
      <c r="N1633" s="4"/>
      <c r="O1633" s="3"/>
      <c r="P1633" s="4"/>
      <c r="Q1633" s="4"/>
    </row>
    <row r="1634" spans="2:17" ht="15.75">
      <c r="B1634" s="5"/>
      <c r="C1634" s="37"/>
      <c r="D1634" s="5"/>
      <c r="E1634" s="5"/>
      <c r="F1634" s="5"/>
      <c r="G1634" s="5"/>
      <c r="H1634" s="5"/>
      <c r="I1634" s="5"/>
      <c r="J1634" s="3"/>
      <c r="K1634" s="3"/>
      <c r="L1634" s="3"/>
      <c r="M1634" s="3"/>
      <c r="N1634" s="4"/>
      <c r="O1634" s="3"/>
      <c r="P1634" s="4"/>
      <c r="Q1634" s="4"/>
    </row>
    <row r="1635" spans="2:17" ht="15.75">
      <c r="B1635" s="5"/>
      <c r="C1635" s="37"/>
      <c r="D1635" s="5"/>
      <c r="E1635" s="5"/>
      <c r="F1635" s="5"/>
      <c r="G1635" s="5"/>
      <c r="H1635" s="5"/>
      <c r="I1635" s="5"/>
      <c r="J1635" s="3"/>
      <c r="K1635" s="3"/>
      <c r="L1635" s="3"/>
      <c r="M1635" s="3"/>
      <c r="N1635" s="4"/>
      <c r="O1635" s="3"/>
      <c r="P1635" s="4"/>
      <c r="Q1635" s="4"/>
    </row>
    <row r="1636" spans="2:17" ht="15.75">
      <c r="B1636" s="5"/>
      <c r="C1636" s="37"/>
      <c r="D1636" s="5"/>
      <c r="E1636" s="5"/>
      <c r="F1636" s="5"/>
      <c r="G1636" s="5"/>
      <c r="H1636" s="5"/>
      <c r="I1636" s="5"/>
      <c r="J1636" s="3"/>
      <c r="K1636" s="3"/>
      <c r="L1636" s="3"/>
      <c r="M1636" s="3"/>
      <c r="N1636" s="4"/>
      <c r="O1636" s="3"/>
      <c r="P1636" s="4"/>
      <c r="Q1636" s="4"/>
    </row>
    <row r="1637" spans="2:17" ht="15.75">
      <c r="B1637" s="5"/>
      <c r="C1637" s="37"/>
      <c r="D1637" s="5"/>
      <c r="E1637" s="5"/>
      <c r="F1637" s="5"/>
      <c r="G1637" s="5"/>
      <c r="H1637" s="5"/>
      <c r="I1637" s="5"/>
      <c r="J1637" s="3"/>
      <c r="K1637" s="3"/>
      <c r="L1637" s="3"/>
      <c r="M1637" s="3"/>
      <c r="N1637" s="4"/>
      <c r="O1637" s="3"/>
      <c r="P1637" s="4"/>
      <c r="Q1637" s="4"/>
    </row>
    <row r="1638" spans="2:17" ht="15.75">
      <c r="B1638" s="5"/>
      <c r="C1638" s="37"/>
      <c r="D1638" s="5"/>
      <c r="E1638" s="5"/>
      <c r="F1638" s="5"/>
      <c r="G1638" s="5"/>
      <c r="H1638" s="5"/>
      <c r="I1638" s="5"/>
      <c r="J1638" s="3"/>
      <c r="K1638" s="3"/>
      <c r="L1638" s="3"/>
      <c r="M1638" s="3"/>
      <c r="N1638" s="4"/>
      <c r="O1638" s="3"/>
      <c r="P1638" s="4"/>
      <c r="Q1638" s="4"/>
    </row>
    <row r="1639" spans="2:17" ht="15.75">
      <c r="B1639" s="5"/>
      <c r="C1639" s="37"/>
      <c r="D1639" s="5"/>
      <c r="E1639" s="5"/>
      <c r="F1639" s="5"/>
      <c r="G1639" s="5"/>
      <c r="H1639" s="5"/>
      <c r="I1639" s="5"/>
      <c r="J1639" s="3"/>
      <c r="K1639" s="3"/>
      <c r="L1639" s="3"/>
      <c r="M1639" s="3"/>
      <c r="N1639" s="4"/>
      <c r="O1639" s="3"/>
      <c r="P1639" s="4"/>
      <c r="Q1639" s="4"/>
    </row>
    <row r="1640" spans="2:17" ht="15.75">
      <c r="B1640" s="5"/>
      <c r="C1640" s="37"/>
      <c r="D1640" s="5"/>
      <c r="E1640" s="5"/>
      <c r="F1640" s="5"/>
      <c r="G1640" s="5"/>
      <c r="H1640" s="5"/>
      <c r="I1640" s="5"/>
      <c r="J1640" s="3"/>
      <c r="K1640" s="3"/>
      <c r="L1640" s="3"/>
      <c r="M1640" s="3"/>
      <c r="N1640" s="4"/>
      <c r="O1640" s="3"/>
      <c r="P1640" s="4"/>
      <c r="Q1640" s="4"/>
    </row>
    <row r="1641" spans="2:17" ht="15.75">
      <c r="B1641" s="5"/>
      <c r="C1641" s="37"/>
      <c r="D1641" s="5"/>
      <c r="E1641" s="5"/>
      <c r="F1641" s="5"/>
      <c r="G1641" s="5"/>
      <c r="H1641" s="5"/>
      <c r="I1641" s="5"/>
      <c r="J1641" s="3"/>
      <c r="K1641" s="3"/>
      <c r="L1641" s="3"/>
      <c r="M1641" s="3"/>
      <c r="N1641" s="4"/>
      <c r="O1641" s="3"/>
      <c r="P1641" s="4"/>
      <c r="Q1641" s="4"/>
    </row>
    <row r="1642" spans="2:17" ht="15.75">
      <c r="B1642" s="5"/>
      <c r="C1642" s="37"/>
      <c r="D1642" s="5"/>
      <c r="E1642" s="5"/>
      <c r="F1642" s="5"/>
      <c r="G1642" s="5"/>
      <c r="H1642" s="5"/>
      <c r="I1642" s="5"/>
      <c r="J1642" s="3"/>
      <c r="K1642" s="3"/>
      <c r="L1642" s="3"/>
      <c r="M1642" s="3"/>
      <c r="N1642" s="4"/>
      <c r="O1642" s="3"/>
      <c r="P1642" s="4"/>
      <c r="Q1642" s="4"/>
    </row>
    <row r="1643" spans="2:17" ht="15.75">
      <c r="B1643" s="5"/>
      <c r="C1643" s="37"/>
      <c r="D1643" s="5"/>
      <c r="E1643" s="5"/>
      <c r="F1643" s="5"/>
      <c r="G1643" s="5"/>
      <c r="H1643" s="5"/>
      <c r="I1643" s="5"/>
      <c r="J1643" s="3"/>
      <c r="K1643" s="3"/>
      <c r="L1643" s="3"/>
      <c r="M1643" s="3"/>
      <c r="N1643" s="4"/>
      <c r="O1643" s="3"/>
      <c r="P1643" s="4"/>
      <c r="Q1643" s="4"/>
    </row>
    <row r="1644" spans="2:17" ht="15.75">
      <c r="B1644" s="5"/>
      <c r="C1644" s="37"/>
      <c r="D1644" s="5"/>
      <c r="E1644" s="5"/>
      <c r="F1644" s="5"/>
      <c r="G1644" s="5"/>
      <c r="H1644" s="5"/>
      <c r="I1644" s="5"/>
      <c r="J1644" s="3"/>
      <c r="K1644" s="3"/>
      <c r="L1644" s="3"/>
      <c r="M1644" s="3"/>
      <c r="N1644" s="4"/>
      <c r="O1644" s="3"/>
      <c r="P1644" s="4"/>
      <c r="Q1644" s="4"/>
    </row>
    <row r="1645" spans="2:17" ht="15.75">
      <c r="B1645" s="5"/>
      <c r="C1645" s="37"/>
      <c r="D1645" s="5"/>
      <c r="E1645" s="5"/>
      <c r="F1645" s="5"/>
      <c r="G1645" s="5"/>
      <c r="H1645" s="5"/>
      <c r="I1645" s="5"/>
      <c r="J1645" s="3"/>
      <c r="K1645" s="3"/>
      <c r="L1645" s="3"/>
      <c r="M1645" s="3"/>
      <c r="N1645" s="4"/>
      <c r="O1645" s="3"/>
      <c r="P1645" s="4"/>
      <c r="Q1645" s="4"/>
    </row>
    <row r="1646" spans="2:17" ht="15.75">
      <c r="B1646" s="5"/>
      <c r="C1646" s="37"/>
      <c r="D1646" s="5"/>
      <c r="E1646" s="5"/>
      <c r="F1646" s="5"/>
      <c r="G1646" s="5"/>
      <c r="H1646" s="5"/>
      <c r="I1646" s="5"/>
      <c r="J1646" s="3"/>
      <c r="K1646" s="3"/>
      <c r="L1646" s="3"/>
      <c r="M1646" s="3"/>
      <c r="N1646" s="4"/>
      <c r="O1646" s="3"/>
      <c r="P1646" s="4"/>
      <c r="Q1646" s="4"/>
    </row>
    <row r="1647" spans="2:17" ht="15.75">
      <c r="B1647" s="5"/>
      <c r="C1647" s="37"/>
      <c r="D1647" s="5"/>
      <c r="E1647" s="5"/>
      <c r="F1647" s="5"/>
      <c r="G1647" s="5"/>
      <c r="H1647" s="5"/>
      <c r="I1647" s="5"/>
      <c r="J1647" s="3"/>
      <c r="K1647" s="3"/>
      <c r="L1647" s="3"/>
      <c r="M1647" s="3"/>
      <c r="N1647" s="4"/>
      <c r="O1647" s="3"/>
      <c r="P1647" s="4"/>
      <c r="Q1647" s="4"/>
    </row>
    <row r="1648" spans="2:17" ht="15.75">
      <c r="B1648" s="5"/>
      <c r="C1648" s="37"/>
      <c r="D1648" s="5"/>
      <c r="E1648" s="5"/>
      <c r="F1648" s="5"/>
      <c r="G1648" s="5"/>
      <c r="H1648" s="5"/>
      <c r="I1648" s="5"/>
      <c r="J1648" s="3"/>
      <c r="K1648" s="3"/>
      <c r="L1648" s="3"/>
      <c r="M1648" s="3"/>
      <c r="N1648" s="4"/>
      <c r="O1648" s="3"/>
      <c r="P1648" s="4"/>
      <c r="Q1648" s="4"/>
    </row>
    <row r="1649" spans="2:17" ht="15.75">
      <c r="B1649" s="5"/>
      <c r="C1649" s="37"/>
      <c r="D1649" s="5"/>
      <c r="E1649" s="5"/>
      <c r="F1649" s="5"/>
      <c r="G1649" s="5"/>
      <c r="H1649" s="5"/>
      <c r="I1649" s="5"/>
      <c r="J1649" s="3"/>
      <c r="K1649" s="3"/>
      <c r="L1649" s="3"/>
      <c r="M1649" s="3"/>
      <c r="N1649" s="4"/>
      <c r="O1649" s="3"/>
      <c r="P1649" s="4"/>
      <c r="Q1649" s="4"/>
    </row>
    <row r="1650" spans="2:17" ht="15.75">
      <c r="B1650" s="5"/>
      <c r="C1650" s="37"/>
      <c r="D1650" s="5"/>
      <c r="E1650" s="5"/>
      <c r="F1650" s="5"/>
      <c r="G1650" s="5"/>
      <c r="H1650" s="5"/>
      <c r="I1650" s="5"/>
      <c r="J1650" s="3"/>
      <c r="K1650" s="3"/>
      <c r="L1650" s="3"/>
      <c r="M1650" s="3"/>
      <c r="N1650" s="4"/>
      <c r="O1650" s="3"/>
      <c r="P1650" s="4"/>
      <c r="Q1650" s="4"/>
    </row>
    <row r="1651" spans="2:17" ht="15.75">
      <c r="B1651" s="5"/>
      <c r="C1651" s="37"/>
      <c r="D1651" s="5"/>
      <c r="E1651" s="5"/>
      <c r="F1651" s="5"/>
      <c r="G1651" s="5"/>
      <c r="H1651" s="5"/>
      <c r="I1651" s="5"/>
      <c r="J1651" s="3"/>
      <c r="K1651" s="3"/>
      <c r="L1651" s="3"/>
      <c r="M1651" s="3"/>
      <c r="N1651" s="4"/>
      <c r="O1651" s="3"/>
      <c r="P1651" s="4"/>
      <c r="Q1651" s="4"/>
    </row>
    <row r="1652" spans="2:17" ht="15.75">
      <c r="B1652" s="5"/>
      <c r="C1652" s="37"/>
      <c r="D1652" s="5"/>
      <c r="E1652" s="5"/>
      <c r="F1652" s="5"/>
      <c r="G1652" s="5"/>
      <c r="H1652" s="5"/>
      <c r="I1652" s="5"/>
      <c r="J1652" s="3"/>
      <c r="K1652" s="3"/>
      <c r="L1652" s="3"/>
      <c r="M1652" s="3"/>
      <c r="N1652" s="4"/>
      <c r="O1652" s="3"/>
      <c r="P1652" s="4"/>
      <c r="Q1652" s="4"/>
    </row>
    <row r="1653" spans="2:17" ht="15.75">
      <c r="B1653" s="5"/>
      <c r="C1653" s="37"/>
      <c r="D1653" s="5"/>
      <c r="E1653" s="5"/>
      <c r="F1653" s="5"/>
      <c r="G1653" s="5"/>
      <c r="H1653" s="5"/>
      <c r="I1653" s="5"/>
      <c r="J1653" s="3"/>
      <c r="K1653" s="3"/>
      <c r="L1653" s="3"/>
      <c r="M1653" s="3"/>
      <c r="N1653" s="4"/>
      <c r="O1653" s="3"/>
      <c r="P1653" s="4"/>
      <c r="Q1653" s="4"/>
    </row>
    <row r="1654" spans="2:17" ht="15.75">
      <c r="B1654" s="5"/>
      <c r="C1654" s="37"/>
      <c r="D1654" s="5"/>
      <c r="E1654" s="5"/>
      <c r="F1654" s="5"/>
      <c r="G1654" s="5"/>
      <c r="H1654" s="5"/>
      <c r="I1654" s="5"/>
      <c r="J1654" s="3"/>
      <c r="K1654" s="3"/>
      <c r="L1654" s="3"/>
      <c r="M1654" s="3"/>
      <c r="N1654" s="4"/>
      <c r="O1654" s="3"/>
      <c r="P1654" s="4"/>
      <c r="Q1654" s="4"/>
    </row>
    <row r="1655" spans="2:17" ht="15.75">
      <c r="B1655" s="5"/>
      <c r="C1655" s="37"/>
      <c r="D1655" s="5"/>
      <c r="E1655" s="5"/>
      <c r="F1655" s="5"/>
      <c r="G1655" s="5"/>
      <c r="H1655" s="5"/>
      <c r="I1655" s="5"/>
      <c r="J1655" s="3"/>
      <c r="K1655" s="3"/>
      <c r="L1655" s="3"/>
      <c r="M1655" s="3"/>
      <c r="N1655" s="4"/>
      <c r="O1655" s="3"/>
      <c r="P1655" s="4"/>
      <c r="Q1655" s="4"/>
    </row>
    <row r="1656" spans="2:17" ht="15.75">
      <c r="B1656" s="5"/>
      <c r="C1656" s="37"/>
      <c r="D1656" s="5"/>
      <c r="E1656" s="5"/>
      <c r="F1656" s="5"/>
      <c r="G1656" s="5"/>
      <c r="H1656" s="5"/>
      <c r="I1656" s="5"/>
      <c r="J1656" s="3"/>
      <c r="K1656" s="3"/>
      <c r="L1656" s="3"/>
      <c r="M1656" s="3"/>
      <c r="N1656" s="4"/>
      <c r="O1656" s="3"/>
      <c r="P1656" s="4"/>
      <c r="Q1656" s="4"/>
    </row>
    <row r="1657" spans="2:17" ht="15.75">
      <c r="B1657" s="5"/>
      <c r="C1657" s="37"/>
      <c r="D1657" s="5"/>
      <c r="E1657" s="5"/>
      <c r="F1657" s="5"/>
      <c r="G1657" s="5"/>
      <c r="H1657" s="5"/>
      <c r="I1657" s="5"/>
      <c r="J1657" s="3"/>
      <c r="K1657" s="3"/>
      <c r="L1657" s="3"/>
      <c r="M1657" s="3"/>
      <c r="N1657" s="4"/>
      <c r="O1657" s="3"/>
      <c r="P1657" s="4"/>
      <c r="Q1657" s="4"/>
    </row>
    <row r="1658" spans="2:17" ht="15.75">
      <c r="B1658" s="5"/>
      <c r="C1658" s="37"/>
      <c r="D1658" s="5"/>
      <c r="E1658" s="5"/>
      <c r="F1658" s="5"/>
      <c r="G1658" s="5"/>
      <c r="H1658" s="5"/>
      <c r="I1658" s="5"/>
      <c r="J1658" s="3"/>
      <c r="K1658" s="3"/>
      <c r="L1658" s="3"/>
      <c r="M1658" s="3"/>
      <c r="N1658" s="4"/>
      <c r="O1658" s="3"/>
      <c r="P1658" s="4"/>
      <c r="Q1658" s="4"/>
    </row>
    <row r="1659" spans="2:17" ht="15.75">
      <c r="B1659" s="5"/>
      <c r="C1659" s="37"/>
      <c r="D1659" s="5"/>
      <c r="E1659" s="5"/>
      <c r="F1659" s="5"/>
      <c r="G1659" s="5"/>
      <c r="H1659" s="5"/>
      <c r="I1659" s="5"/>
      <c r="J1659" s="3"/>
      <c r="K1659" s="3"/>
      <c r="L1659" s="3"/>
      <c r="M1659" s="3"/>
      <c r="N1659" s="4"/>
      <c r="O1659" s="3"/>
      <c r="P1659" s="4"/>
      <c r="Q1659" s="4"/>
    </row>
    <row r="1660" spans="2:15" ht="15.75">
      <c r="B1660" s="5"/>
      <c r="C1660" s="37"/>
      <c r="D1660" s="5"/>
      <c r="E1660" s="5"/>
      <c r="F1660" s="5"/>
      <c r="G1660" s="5"/>
      <c r="H1660" s="5"/>
      <c r="I1660" s="5"/>
      <c r="J1660" s="3"/>
      <c r="K1660" s="3"/>
      <c r="L1660" s="3"/>
      <c r="M1660" s="3"/>
      <c r="N1660" s="4"/>
      <c r="O1660" s="3"/>
    </row>
    <row r="1661" spans="2:15" ht="15.75">
      <c r="B1661" s="5"/>
      <c r="C1661" s="37"/>
      <c r="D1661" s="5"/>
      <c r="E1661" s="5"/>
      <c r="F1661" s="5"/>
      <c r="G1661" s="5"/>
      <c r="H1661" s="5"/>
      <c r="I1661" s="5"/>
      <c r="J1661" s="3"/>
      <c r="K1661" s="3"/>
      <c r="L1661" s="3"/>
      <c r="M1661" s="3"/>
      <c r="N1661" s="4"/>
      <c r="O1661" s="3"/>
    </row>
    <row r="1662" spans="2:15" ht="15.75">
      <c r="B1662" s="5"/>
      <c r="C1662" s="37"/>
      <c r="D1662" s="5"/>
      <c r="E1662" s="5"/>
      <c r="F1662" s="5"/>
      <c r="G1662" s="5"/>
      <c r="H1662" s="5"/>
      <c r="I1662" s="5"/>
      <c r="J1662" s="3"/>
      <c r="K1662" s="3"/>
      <c r="L1662" s="3"/>
      <c r="M1662" s="3"/>
      <c r="N1662" s="4"/>
      <c r="O1662" s="3"/>
    </row>
    <row r="1663" spans="2:15" ht="15.75">
      <c r="B1663" s="5"/>
      <c r="C1663" s="37"/>
      <c r="D1663" s="5"/>
      <c r="E1663" s="5"/>
      <c r="F1663" s="5"/>
      <c r="G1663" s="5"/>
      <c r="H1663" s="5"/>
      <c r="I1663" s="5"/>
      <c r="J1663" s="3"/>
      <c r="K1663" s="3"/>
      <c r="L1663" s="3"/>
      <c r="M1663" s="3"/>
      <c r="N1663" s="4"/>
      <c r="O1663" s="3"/>
    </row>
    <row r="1664" spans="2:15" ht="15.75">
      <c r="B1664" s="5"/>
      <c r="C1664" s="37"/>
      <c r="D1664" s="5"/>
      <c r="E1664" s="5"/>
      <c r="F1664" s="5"/>
      <c r="G1664" s="5"/>
      <c r="H1664" s="5"/>
      <c r="I1664" s="5"/>
      <c r="J1664" s="3"/>
      <c r="K1664" s="3"/>
      <c r="L1664" s="3"/>
      <c r="M1664" s="3"/>
      <c r="N1664" s="4"/>
      <c r="O1664" s="3"/>
    </row>
    <row r="1665" spans="2:15" ht="15.75">
      <c r="B1665" s="5"/>
      <c r="C1665" s="37"/>
      <c r="D1665" s="5"/>
      <c r="E1665" s="5"/>
      <c r="F1665" s="5"/>
      <c r="G1665" s="5"/>
      <c r="H1665" s="5"/>
      <c r="I1665" s="5"/>
      <c r="J1665" s="3"/>
      <c r="K1665" s="3"/>
      <c r="L1665" s="3"/>
      <c r="M1665" s="3"/>
      <c r="N1665" s="4"/>
      <c r="O1665" s="3"/>
    </row>
    <row r="1666" spans="2:15" ht="15.75">
      <c r="B1666" s="5"/>
      <c r="C1666" s="37"/>
      <c r="D1666" s="5"/>
      <c r="E1666" s="5"/>
      <c r="F1666" s="5"/>
      <c r="G1666" s="5"/>
      <c r="H1666" s="5"/>
      <c r="I1666" s="5"/>
      <c r="J1666" s="3"/>
      <c r="K1666" s="3"/>
      <c r="L1666" s="3"/>
      <c r="M1666" s="3"/>
      <c r="N1666" s="4"/>
      <c r="O1666" s="3"/>
    </row>
  </sheetData>
  <sheetProtection/>
  <mergeCells count="172">
    <mergeCell ref="F46:G46"/>
    <mergeCell ref="F42:G42"/>
    <mergeCell ref="F44:G44"/>
    <mergeCell ref="H44:I44"/>
    <mergeCell ref="A7:O7"/>
    <mergeCell ref="A1:B1"/>
    <mergeCell ref="D20:G20"/>
    <mergeCell ref="D21:G21"/>
    <mergeCell ref="I1:Q1"/>
    <mergeCell ref="I3:O3"/>
    <mergeCell ref="F60:G60"/>
    <mergeCell ref="H60:I60"/>
    <mergeCell ref="H80:I80"/>
    <mergeCell ref="F80:G80"/>
    <mergeCell ref="D22:G22"/>
    <mergeCell ref="H38:I38"/>
    <mergeCell ref="F43:G43"/>
    <mergeCell ref="F45:G45"/>
    <mergeCell ref="F31:G31"/>
    <mergeCell ref="F32:G32"/>
    <mergeCell ref="D10:I10"/>
    <mergeCell ref="D11:I11"/>
    <mergeCell ref="A5:O5"/>
    <mergeCell ref="A6:O6"/>
    <mergeCell ref="A79:B79"/>
    <mergeCell ref="D25:D29"/>
    <mergeCell ref="E25:E29"/>
    <mergeCell ref="K19:L19"/>
    <mergeCell ref="K20:L20"/>
    <mergeCell ref="K21:L21"/>
    <mergeCell ref="A83:E83"/>
    <mergeCell ref="G81:I81"/>
    <mergeCell ref="G82:I82"/>
    <mergeCell ref="F34:G34"/>
    <mergeCell ref="F35:G35"/>
    <mergeCell ref="A24:A29"/>
    <mergeCell ref="H27:I29"/>
    <mergeCell ref="F39:G39"/>
    <mergeCell ref="F40:G40"/>
    <mergeCell ref="H39:I39"/>
    <mergeCell ref="G86:I86"/>
    <mergeCell ref="G84:I84"/>
    <mergeCell ref="A84:E84"/>
    <mergeCell ref="A85:E85"/>
    <mergeCell ref="A86:E86"/>
    <mergeCell ref="F81:F86"/>
    <mergeCell ref="G85:I85"/>
    <mergeCell ref="G83:I83"/>
    <mergeCell ref="A81:E81"/>
    <mergeCell ref="A82:E82"/>
    <mergeCell ref="K22:L22"/>
    <mergeCell ref="F30:G30"/>
    <mergeCell ref="F36:G36"/>
    <mergeCell ref="F37:G37"/>
    <mergeCell ref="F38:G38"/>
    <mergeCell ref="N25:O25"/>
    <mergeCell ref="H37:I37"/>
    <mergeCell ref="H33:I33"/>
    <mergeCell ref="H30:I30"/>
    <mergeCell ref="H34:I34"/>
    <mergeCell ref="B17:B18"/>
    <mergeCell ref="C17:C18"/>
    <mergeCell ref="H17:J18"/>
    <mergeCell ref="H22:J22"/>
    <mergeCell ref="B24:B29"/>
    <mergeCell ref="H21:J21"/>
    <mergeCell ref="H19:J19"/>
    <mergeCell ref="F26:I26"/>
    <mergeCell ref="F27:G29"/>
    <mergeCell ref="P25:Q25"/>
    <mergeCell ref="A23:Q23"/>
    <mergeCell ref="L25:M25"/>
    <mergeCell ref="F25:I25"/>
    <mergeCell ref="O17:O18"/>
    <mergeCell ref="M19:N19"/>
    <mergeCell ref="M20:N20"/>
    <mergeCell ref="M21:N21"/>
    <mergeCell ref="M22:N22"/>
    <mergeCell ref="J24:O24"/>
    <mergeCell ref="I2:O2"/>
    <mergeCell ref="D14:R14"/>
    <mergeCell ref="M17:N18"/>
    <mergeCell ref="K17:L18"/>
    <mergeCell ref="B15:I15"/>
    <mergeCell ref="A17:A18"/>
    <mergeCell ref="A16:Q16"/>
    <mergeCell ref="D12:K12"/>
    <mergeCell ref="A8:O8"/>
    <mergeCell ref="A2:B2"/>
    <mergeCell ref="A3:B3"/>
    <mergeCell ref="C24:C29"/>
    <mergeCell ref="D24:I24"/>
    <mergeCell ref="H20:J20"/>
    <mergeCell ref="J25:K25"/>
    <mergeCell ref="H36:I36"/>
    <mergeCell ref="D17:G18"/>
    <mergeCell ref="D19:G19"/>
    <mergeCell ref="H31:I31"/>
    <mergeCell ref="H32:I32"/>
    <mergeCell ref="H35:I35"/>
    <mergeCell ref="H40:I40"/>
    <mergeCell ref="F33:G33"/>
    <mergeCell ref="H42:I42"/>
    <mergeCell ref="H43:I43"/>
    <mergeCell ref="H45:I45"/>
    <mergeCell ref="H41:I41"/>
    <mergeCell ref="F41:G41"/>
    <mergeCell ref="H46:I46"/>
    <mergeCell ref="H47:I47"/>
    <mergeCell ref="H48:I48"/>
    <mergeCell ref="H49:I49"/>
    <mergeCell ref="H50:I50"/>
    <mergeCell ref="F51:G51"/>
    <mergeCell ref="H51:I51"/>
    <mergeCell ref="F50:G50"/>
    <mergeCell ref="F47:G47"/>
    <mergeCell ref="F48:G48"/>
    <mergeCell ref="F49:G49"/>
    <mergeCell ref="F57:G57"/>
    <mergeCell ref="F58:G58"/>
    <mergeCell ref="F59:G59"/>
    <mergeCell ref="H52:I52"/>
    <mergeCell ref="F52:G52"/>
    <mergeCell ref="F53:G53"/>
    <mergeCell ref="H53:I53"/>
    <mergeCell ref="H54:I54"/>
    <mergeCell ref="H55:I55"/>
    <mergeCell ref="H56:I56"/>
    <mergeCell ref="H57:I57"/>
    <mergeCell ref="H58:I58"/>
    <mergeCell ref="H59:I59"/>
    <mergeCell ref="H61:I61"/>
    <mergeCell ref="H62:I62"/>
    <mergeCell ref="F61:G61"/>
    <mergeCell ref="F62:G62"/>
    <mergeCell ref="H63:I63"/>
    <mergeCell ref="H64:I64"/>
    <mergeCell ref="H66:I66"/>
    <mergeCell ref="H67:I67"/>
    <mergeCell ref="H65:I65"/>
    <mergeCell ref="F63:G63"/>
    <mergeCell ref="F64:G64"/>
    <mergeCell ref="F65:G65"/>
    <mergeCell ref="F66:G66"/>
    <mergeCell ref="F67:G67"/>
    <mergeCell ref="H73:I73"/>
    <mergeCell ref="F71:G71"/>
    <mergeCell ref="F72:G72"/>
    <mergeCell ref="F73:G73"/>
    <mergeCell ref="H68:I68"/>
    <mergeCell ref="H69:I69"/>
    <mergeCell ref="F69:G69"/>
    <mergeCell ref="F74:G74"/>
    <mergeCell ref="F75:G75"/>
    <mergeCell ref="F76:G76"/>
    <mergeCell ref="F70:G70"/>
    <mergeCell ref="H74:I74"/>
    <mergeCell ref="H75:I75"/>
    <mergeCell ref="H76:I76"/>
    <mergeCell ref="H70:I70"/>
    <mergeCell ref="H71:I71"/>
    <mergeCell ref="H72:I72"/>
    <mergeCell ref="F56:G56"/>
    <mergeCell ref="F54:G54"/>
    <mergeCell ref="F55:G55"/>
    <mergeCell ref="F79:G79"/>
    <mergeCell ref="H78:I78"/>
    <mergeCell ref="F78:G78"/>
    <mergeCell ref="H79:I79"/>
    <mergeCell ref="H77:I77"/>
    <mergeCell ref="F77:G77"/>
    <mergeCell ref="F68:G68"/>
  </mergeCells>
  <printOptions/>
  <pageMargins left="0.5905511811023623" right="0.1968503937007874" top="0" bottom="0" header="0.31496062992125984" footer="0.31496062992125984"/>
  <pageSetup fitToHeight="2" fitToWidth="1" horizontalDpi="600" verticalDpi="600" orientation="landscape" paperSize="9" scale="72" r:id="rId1"/>
  <rowBreaks count="1" manualBreakCount="1">
    <brk id="8" max="16" man="1"/>
  </rowBreaks>
  <colBreaks count="1" manualBreakCount="1">
    <brk id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 Учебная часть</cp:lastModifiedBy>
  <cp:lastPrinted>2018-08-30T03:12:57Z</cp:lastPrinted>
  <dcterms:created xsi:type="dcterms:W3CDTF">2011-01-18T10:56:36Z</dcterms:created>
  <dcterms:modified xsi:type="dcterms:W3CDTF">2019-10-09T05:41:49Z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